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6"/>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'附表4-5'!$A$1:$F$48</definedName>
    <definedName name="_xlnm.Print_Area" localSheetId="5">'附表4-6'!$A$1:$F$39</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<sst xmlns="http://schemas.openxmlformats.org/spreadsheetml/2006/main" count="500" uniqueCount="294">
  <si>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</si>
  <si>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</si>
  <si>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</si>
  <si>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</si>
  <si>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</si>
  <si>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</si>
  <si>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</si>
  <si>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</si>
  <si>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</si>
  <si>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</si>
  <si>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</si>
  <si>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</si>
  <si>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</si>
  <si>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</si>
  <si>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</si>
  <si>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</si>
  <si>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</si>
  <si>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</si>
  <si>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</si>
  <si>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</si>
  <si>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</si>
  <si>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</si>
  <si>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</si>
  <si>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</si>
  <si>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</si>
  <si>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</si>
  <si>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</si>
  <si>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</si>
  <si>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</si>
  <si>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</si>
  <si>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</si>
  <si>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</si>
  <si>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</si>
  <si>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</si>
  <si>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</si>
  <si>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</si>
  <si>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</si>
  <si>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</si>
  <si>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</si>
  <si>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</si>
  <si>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</si>
  <si>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</si>
  <si>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</si>
  <si>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</si>
  <si>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</si>
  <si>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</si>
  <si>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</si>
  <si>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</si>
  <si>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</si>
  <si>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</si>
  <si>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</si>
  <si>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</si>
  <si>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</si>
  <si>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</si>
  <si>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</si>
  <si>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</si>
  <si>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</si>
  <si>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</si>
  <si>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</si>
  <si>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</si>
  <si>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</si>
  <si>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</si>
  <si>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</si>
  <si>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</si>
  <si>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</si>
  <si>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</si>
  <si>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</si>
  <si>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</si>
  <si>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</si>
  <si>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</si>
  <si>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</si>
  <si>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</si>
  <si>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</si>
  <si>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</si>
  <si>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</si>
  <si>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</si>
  <si>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</si>
  <si>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</si>
  <si>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</si>
  <si>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</si>
  <si>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</si>
  <si>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</si>
  <si>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</si>
  <si>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</si>
  <si>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</si>
  <si>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</si>
  <si>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</si>
  <si>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</si>
  <si>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</si>
  <si>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</si>
  <si>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</si>
  <si>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</si>
  <si>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</si>
  <si>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</si>
  <si>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</si>
  <si>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</si>
  <si>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</si>
  <si>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</si>
  <si>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</si>
  <si>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</si>
  <si>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</si>
  <si>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</si>
  <si>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</si>
  <si>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</si>
  <si>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</si>
  <si>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</si>
  <si>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</si>
  <si>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</si>
  <si>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</si>
  <si>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</si>
  <si>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</si>
  <si>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</si>
  <si>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</si>
  <si>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</si>
  <si>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</si>
  <si>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</si>
  <si>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</si>
  <si>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</si>
  <si>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</si>
  <si>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</si>
  <si>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</si>
  <si>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</si>
  <si>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</si>
  <si>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</si>
  <si>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</si>
  <si>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</si>
  <si>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</si>
  <si>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</si>
  <si>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</si>
  <si>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</si>
  <si>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</si>
  <si>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</si>
  <si>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</si>
  <si>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</si>
  <si>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</si>
  <si>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</si>
  <si>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</si>
  <si>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</si>
  <si>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</si>
  <si>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</si>
  <si>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</si>
  <si>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</si>
  <si>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</si>
  <si>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</si>
  <si>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</si>
  <si>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</si>
  <si>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</si>
  <si>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</si>
  <si>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</si>
  <si>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</si>
  <si>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</si>
  <si>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</si>
  <si>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</si>
  <si>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</si>
  <si>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</si>
  <si>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</si>
  <si>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</si>
  <si>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</si>
  <si>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</si>
  <si>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</si>
  <si>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</si>
  <si>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</si>
  <si>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</si>
  <si>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</si>
  <si>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</si>
  <si>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</si>
  <si>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</si>
  <si>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</si>
  <si>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</si>
  <si>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</si>
  <si>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</si>
  <si>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</si>
  <si>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</si>
  <si>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</si>
  <si>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</si>
  <si>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</si>
  <si>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</si>
  <si>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</si>
  <si>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</si>
  <si>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r>
      <rPr>
        <sz val="11"/>
        <color indexed="8"/>
        <rFont val="方正仿宋_GBK"/>
        <family val="0"/>
      </rPr>
      <t>部门：承德县民政局</t>
    </r>
  </si>
  <si>
    <t>2080204</t>
  </si>
  <si>
    <t>2080207</t>
  </si>
  <si>
    <t>2080299</t>
  </si>
  <si>
    <t>20805</t>
  </si>
  <si>
    <t>2080501</t>
  </si>
  <si>
    <t>20808</t>
  </si>
  <si>
    <t>2080801</t>
  </si>
  <si>
    <t>2080802</t>
  </si>
  <si>
    <t>2080805</t>
  </si>
  <si>
    <t>2080899</t>
  </si>
  <si>
    <t>20809</t>
  </si>
  <si>
    <t>2080901</t>
  </si>
  <si>
    <t>2080902</t>
  </si>
  <si>
    <t>2080903</t>
  </si>
  <si>
    <t>20810</t>
  </si>
  <si>
    <t>2081001</t>
  </si>
  <si>
    <t>2081002</t>
  </si>
  <si>
    <t>2081005</t>
  </si>
  <si>
    <t>20815</t>
  </si>
  <si>
    <t>2081501</t>
  </si>
  <si>
    <t>20819</t>
  </si>
  <si>
    <t>2081901</t>
  </si>
  <si>
    <t>2081902</t>
  </si>
  <si>
    <t>20820</t>
  </si>
  <si>
    <t>2082001</t>
  </si>
  <si>
    <t>2082002</t>
  </si>
  <si>
    <t>20821</t>
  </si>
  <si>
    <t>2082102</t>
  </si>
  <si>
    <t>210</t>
  </si>
  <si>
    <t>21005</t>
  </si>
  <si>
    <t>2100509</t>
  </si>
  <si>
    <t>221</t>
  </si>
  <si>
    <t>22102</t>
  </si>
  <si>
    <t>2210201</t>
  </si>
  <si>
    <t>社会保障和就业支出</t>
  </si>
  <si>
    <t>民政管理事务</t>
  </si>
  <si>
    <t xml:space="preserve">  行政运行</t>
  </si>
  <si>
    <t xml:space="preserve">  拥军优属</t>
  </si>
  <si>
    <t xml:space="preserve">  行政区划和地名管理</t>
  </si>
  <si>
    <t xml:space="preserve">  其他民政管理事务支出</t>
  </si>
  <si>
    <t>行政事业单位离退休</t>
  </si>
  <si>
    <t xml:space="preserve">  归口管理的行政单位离退休</t>
  </si>
  <si>
    <t>抚恤</t>
  </si>
  <si>
    <t xml:space="preserve">  死亡抚恤</t>
  </si>
  <si>
    <t xml:space="preserve">  伤残抚恤</t>
  </si>
  <si>
    <t xml:space="preserve">  义务兵优待</t>
  </si>
  <si>
    <t xml:space="preserve">  其他优抚支出</t>
  </si>
  <si>
    <t>退役安置</t>
  </si>
  <si>
    <t xml:space="preserve">  退役士兵安置</t>
  </si>
  <si>
    <t xml:space="preserve">  军队移交政府的离退休人员安置</t>
  </si>
  <si>
    <t xml:space="preserve">  军队移交政府离退休干部管理机构</t>
  </si>
  <si>
    <t>社会福利</t>
  </si>
  <si>
    <t xml:space="preserve">  儿童福利</t>
  </si>
  <si>
    <t xml:space="preserve">  老年福利</t>
  </si>
  <si>
    <t xml:space="preserve">  社会福利事业单位</t>
  </si>
  <si>
    <t>自然灾害生活救助</t>
  </si>
  <si>
    <t xml:space="preserve">  中央自然灾害生活补助</t>
  </si>
  <si>
    <t>最低生活保障</t>
  </si>
  <si>
    <t xml:space="preserve">  城市最低生活保障金支出</t>
  </si>
  <si>
    <t xml:space="preserve">  农村最低生活保障金支出</t>
  </si>
  <si>
    <t>临时救助</t>
  </si>
  <si>
    <t xml:space="preserve">  临时救助支出</t>
  </si>
  <si>
    <t xml:space="preserve">  流浪乞讨人员救助支出</t>
  </si>
  <si>
    <t>特困人员供养</t>
  </si>
  <si>
    <t xml:space="preserve">  农村五保供养支出</t>
  </si>
  <si>
    <t>医疗卫生与计划生育支出</t>
  </si>
  <si>
    <t>医疗保障</t>
  </si>
  <si>
    <t xml:space="preserve">  城乡医疗救助</t>
  </si>
  <si>
    <t>住房保障支出</t>
  </si>
  <si>
    <t>住房改革支出</t>
  </si>
  <si>
    <t xml:space="preserve">  住房公积金</t>
  </si>
  <si>
    <t>208</t>
  </si>
  <si>
    <t>20802</t>
  </si>
  <si>
    <t>2080201</t>
  </si>
  <si>
    <t>2081502</t>
  </si>
  <si>
    <t xml:space="preserve">  归口管理的行政单位离退休</t>
  </si>
  <si>
    <t xml:space="preserve">  军队移交政府的离退休人员安置</t>
  </si>
  <si>
    <t xml:space="preserve">  军队移交政府离退休干部管理机构</t>
  </si>
  <si>
    <t xml:space="preserve">  地方自然灾害生活补助</t>
  </si>
  <si>
    <r>
      <rPr>
        <sz val="11"/>
        <color indexed="8"/>
        <rFont val="方正仿宋_GBK"/>
        <family val="0"/>
      </rPr>
      <t>部门：承德县民政局</t>
    </r>
  </si>
  <si>
    <t>部门财政拨款收支决算总表</t>
  </si>
  <si>
    <r>
      <rPr>
        <sz val="11"/>
        <color indexed="8"/>
        <rFont val="方正仿宋_GBK"/>
        <family val="0"/>
      </rPr>
      <t>部门：承德县民政局</t>
    </r>
  </si>
  <si>
    <t xml:space="preserve">  城市最低生活保障金支出</t>
  </si>
  <si>
    <t xml:space="preserve">  农村最低生活保障金支出</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</si>
  <si>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</si>
  <si>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</si>
  <si>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</si>
  <si>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</si>
  <si>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</si>
  <si>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</si>
  <si>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</si>
  <si>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</si>
  <si>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印刷费</t>
  </si>
  <si>
    <t xml:space="preserve">  手续费</t>
  </si>
  <si>
    <t xml:space="preserve">  邮电费</t>
  </si>
  <si>
    <t xml:space="preserve">  取暖费</t>
  </si>
  <si>
    <t xml:space="preserve">  物业管理费</t>
  </si>
  <si>
    <t xml:space="preserve">  差旅费</t>
  </si>
  <si>
    <t xml:space="preserve">  维修(护)费</t>
  </si>
  <si>
    <t xml:space="preserve">  会议费</t>
  </si>
  <si>
    <t xml:space="preserve">  培训费</t>
  </si>
  <si>
    <t xml:space="preserve">  公务接待费</t>
  </si>
  <si>
    <t xml:space="preserve">  专用材料费</t>
  </si>
  <si>
    <t xml:space="preserve">  福利费</t>
  </si>
  <si>
    <t xml:space="preserve">  公务用车运行维护费</t>
  </si>
  <si>
    <t xml:space="preserve">  税金及附加费用</t>
  </si>
  <si>
    <t>对个人和家庭的补助</t>
  </si>
  <si>
    <t xml:space="preserve">  离休费</t>
  </si>
  <si>
    <t xml:space="preserve">  退休费</t>
  </si>
  <si>
    <t xml:space="preserve">  生活补助</t>
  </si>
  <si>
    <t xml:space="preserve">  其他对个人和家庭的补助支出</t>
  </si>
  <si>
    <t>其他资本性支出</t>
  </si>
  <si>
    <t xml:space="preserve">  办公设备购置</t>
  </si>
  <si>
    <r>
      <t>说明：我单位</t>
    </r>
    <r>
      <rPr>
        <sz val="12"/>
        <rFont val="Times New Roman"/>
        <family val="1"/>
      </rPr>
      <t>2015</t>
    </r>
    <r>
      <rPr>
        <sz val="12"/>
        <rFont val="宋体"/>
        <family val="0"/>
      </rPr>
      <t>年决算不涉及此项数据，空表公开公示。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</si>
</sst>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4">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color indexed="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3"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8">
    <xf numFmtId="0" fontId="0" fillId="0" borderId="0" xfId="0" applyAlignment="1">
      <alignment/>
    </xf>
    <xf numFmtId="0" fontId="15" fillId="0" borderId="0" xfId="53" applyFont="1" applyAlignment="1">
      <alignment horizontal="right" vertical="center"/>
      <protection/>
    </xf>
    <xf numFmtId="0" fontId="15" fillId="0" borderId="0" xfId="53" applyFont="1" applyBorder="1" applyAlignment="1">
      <alignment horizontal="right" vertical="center"/>
      <protection/>
    </xf>
    <xf numFmtId="0" fontId="17" fillId="2" borderId="0" xfId="54" applyFont="1" applyFill="1" applyAlignment="1">
      <alignment vertical="center" wrapText="1"/>
      <protection/>
    </xf>
    <xf numFmtId="0" fontId="18" fillId="2" borderId="0" xfId="54" applyFont="1" applyFill="1" applyAlignment="1">
      <alignment vertical="center" wrapText="1"/>
      <protection/>
    </xf>
    <xf numFmtId="0" fontId="19" fillId="2" borderId="0" xfId="53" applyFont="1" applyFill="1" applyAlignment="1">
      <alignment horizontal="right" vertical="center"/>
      <protection/>
    </xf>
    <xf numFmtId="0" fontId="20" fillId="2" borderId="0" xfId="53" applyFont="1" applyFill="1" applyAlignment="1">
      <alignment horizontal="left" vertical="center"/>
      <protection/>
    </xf>
    <xf numFmtId="0" fontId="21" fillId="2" borderId="0" xfId="54" applyFont="1" applyFill="1" applyBorder="1" applyAlignment="1">
      <alignment vertical="center" wrapText="1"/>
      <protection/>
    </xf>
    <xf numFmtId="0" fontId="20" fillId="2" borderId="0" xfId="53" applyFont="1" applyFill="1" applyAlignment="1">
      <alignment horizontal="right" vertical="center"/>
      <protection/>
    </xf>
    <xf numFmtId="0" fontId="23" fillId="0" borderId="0" xfId="54" applyFont="1" applyAlignment="1">
      <alignment horizontal="center" vertical="center" wrapText="1"/>
      <protection/>
    </xf>
    <xf numFmtId="0" fontId="22" fillId="0" borderId="10" xfId="54" applyFont="1" applyFill="1" applyBorder="1" applyAlignment="1">
      <alignment horizontal="center" vertical="center" wrapText="1"/>
      <protection/>
    </xf>
    <xf numFmtId="0" fontId="21" fillId="0" borderId="10" xfId="54" applyFont="1" applyBorder="1" applyAlignment="1">
      <alignment horizontal="center" vertical="center" wrapText="1"/>
      <protection/>
    </xf>
    <xf numFmtId="0" fontId="15" fillId="0" borderId="0" xfId="54" applyFont="1" applyAlignment="1">
      <alignment horizontal="center" vertical="center" wrapText="1"/>
      <protection/>
    </xf>
    <xf numFmtId="0" fontId="15" fillId="0" borderId="0" xfId="54" applyFont="1" applyAlignment="1">
      <alignment vertical="center" wrapText="1"/>
      <protection/>
    </xf>
    <xf numFmtId="0" fontId="18" fillId="2" borderId="0" xfId="54" applyFont="1" applyFill="1" applyAlignment="1">
      <alignment horizontal="center" vertical="center" wrapText="1"/>
      <protection/>
    </xf>
    <xf numFmtId="0" fontId="21" fillId="2" borderId="0" xfId="54" applyFont="1" applyFill="1" applyAlignment="1">
      <alignment horizontal="center" vertical="center" wrapText="1"/>
      <protection/>
    </xf>
    <xf numFmtId="4" fontId="21" fillId="0" borderId="10" xfId="54" applyNumberFormat="1" applyFont="1" applyFill="1" applyBorder="1" applyAlignment="1">
      <alignment horizontal="center" vertical="center" wrapText="1"/>
      <protection/>
    </xf>
    <xf numFmtId="0" fontId="21" fillId="0" borderId="10" xfId="54" applyFont="1" applyBorder="1" applyAlignment="1">
      <alignment vertical="center" wrapText="1"/>
      <protection/>
    </xf>
    <xf numFmtId="0" fontId="21" fillId="0" borderId="10" xfId="54" applyFont="1" applyFill="1" applyBorder="1" applyAlignment="1">
      <alignment vertical="center" wrapText="1"/>
      <protection/>
    </xf>
    <xf numFmtId="4" fontId="21" fillId="0" borderId="10" xfId="54" applyNumberFormat="1" applyFont="1" applyFill="1" applyBorder="1" applyAlignment="1">
      <alignment vertical="center" wrapText="1"/>
      <protection/>
    </xf>
    <xf numFmtId="0" fontId="15" fillId="0" borderId="0" xfId="54" applyFont="1" applyAlignment="1">
      <alignment horizontal="left" vertical="center"/>
      <protection/>
    </xf>
    <xf numFmtId="0" fontId="17" fillId="0" borderId="0" xfId="53" applyFont="1" applyBorder="1" applyAlignment="1">
      <alignment horizontal="right" vertical="center"/>
      <protection/>
    </xf>
    <xf numFmtId="0" fontId="17" fillId="0" borderId="0" xfId="53" applyFont="1" applyAlignment="1">
      <alignment horizontal="right" vertical="center"/>
      <protection/>
    </xf>
    <xf numFmtId="0" fontId="15" fillId="2" borderId="0" xfId="53" applyFont="1" applyFill="1" applyAlignment="1">
      <alignment horizontal="right" vertical="center"/>
      <protection/>
    </xf>
    <xf numFmtId="0" fontId="21" fillId="2" borderId="0" xfId="53" applyFont="1" applyFill="1" applyAlignment="1">
      <alignment horizontal="right" vertical="center"/>
      <protection/>
    </xf>
    <xf numFmtId="176" fontId="22" fillId="2" borderId="10" xfId="53" applyNumberFormat="1" applyFont="1" applyFill="1" applyBorder="1" applyAlignment="1" quotePrefix="1">
      <alignment horizontal="center" vertical="center"/>
      <protection/>
    </xf>
    <xf numFmtId="0" fontId="25" fillId="0" borderId="0" xfId="53" applyFont="1" applyBorder="1" applyAlignment="1">
      <alignment horizontal="right" vertical="center"/>
      <protection/>
    </xf>
    <xf numFmtId="0" fontId="25" fillId="0" borderId="0" xfId="53" applyFont="1" applyAlignment="1">
      <alignment horizontal="right" vertical="center"/>
      <protection/>
    </xf>
    <xf numFmtId="176" fontId="22" fillId="2" borderId="10" xfId="53" applyNumberFormat="1" applyFont="1" applyFill="1" applyBorder="1" applyAlignment="1">
      <alignment horizontal="center" vertical="center"/>
      <protection/>
    </xf>
    <xf numFmtId="49" fontId="22" fillId="2" borderId="10" xfId="53" applyNumberFormat="1" applyFont="1" applyFill="1" applyBorder="1" applyAlignment="1">
      <alignment horizontal="center" vertical="center" wrapText="1"/>
      <protection/>
    </xf>
    <xf numFmtId="176" fontId="21" fillId="2" borderId="10" xfId="53" applyNumberFormat="1" applyFont="1" applyFill="1" applyBorder="1" applyAlignment="1" quotePrefix="1">
      <alignment horizontal="center" vertical="center"/>
      <protection/>
    </xf>
    <xf numFmtId="176" fontId="21" fillId="2" borderId="10" xfId="53" applyNumberFormat="1" applyFont="1" applyFill="1" applyBorder="1" applyAlignment="1">
      <alignment horizontal="center" vertical="center"/>
      <protection/>
    </xf>
    <xf numFmtId="49" fontId="21" fillId="2" borderId="10" xfId="53" applyNumberFormat="1" applyFont="1" applyFill="1" applyBorder="1" applyAlignment="1" quotePrefix="1">
      <alignment horizontal="center" vertical="center"/>
      <protection/>
    </xf>
    <xf numFmtId="0" fontId="18" fillId="0" borderId="0" xfId="53" applyFont="1" applyBorder="1" applyAlignment="1">
      <alignment horizontal="right" vertical="center"/>
      <protection/>
    </xf>
    <xf numFmtId="0" fontId="18" fillId="0" borderId="0" xfId="53" applyFont="1" applyAlignment="1">
      <alignment horizontal="right" vertical="center"/>
      <protection/>
    </xf>
    <xf numFmtId="176" fontId="21" fillId="0" borderId="10" xfId="53" applyNumberFormat="1" applyFont="1" applyFill="1" applyBorder="1" applyAlignment="1" quotePrefix="1">
      <alignment horizontal="left" vertical="center"/>
      <protection/>
    </xf>
    <xf numFmtId="176" fontId="21" fillId="0" borderId="10" xfId="53" applyNumberFormat="1" applyFont="1" applyFill="1" applyBorder="1" applyAlignment="1">
      <alignment horizontal="right" vertical="center"/>
      <protection/>
    </xf>
    <xf numFmtId="176" fontId="21" fillId="2" borderId="10" xfId="53" applyNumberFormat="1" applyFont="1" applyFill="1" applyBorder="1" applyAlignment="1" quotePrefix="1">
      <alignment horizontal="left" vertical="center"/>
      <protection/>
    </xf>
    <xf numFmtId="0" fontId="21" fillId="2" borderId="10" xfId="53" applyNumberFormat="1" applyFont="1" applyFill="1" applyBorder="1" applyAlignment="1" quotePrefix="1">
      <alignment horizontal="center" vertical="center"/>
      <protection/>
    </xf>
    <xf numFmtId="176" fontId="21" fillId="2" borderId="10" xfId="53" applyNumberFormat="1" applyFont="1" applyFill="1" applyBorder="1" applyAlignment="1">
      <alignment horizontal="left" vertical="center"/>
      <protection/>
    </xf>
    <xf numFmtId="176" fontId="21" fillId="0" borderId="10" xfId="53" applyNumberFormat="1" applyFont="1" applyFill="1" applyBorder="1" applyAlignment="1">
      <alignment horizontal="center" vertical="center"/>
      <protection/>
    </xf>
    <xf numFmtId="0" fontId="21" fillId="0" borderId="10" xfId="53" applyFont="1" applyFill="1" applyBorder="1" applyAlignment="1">
      <alignment horizontal="right" vertical="center"/>
      <protection/>
    </xf>
    <xf numFmtId="176" fontId="21" fillId="0" borderId="10" xfId="53" applyNumberFormat="1" applyFont="1" applyFill="1" applyBorder="1" applyAlignment="1">
      <alignment horizontal="left" vertical="center"/>
      <protection/>
    </xf>
    <xf numFmtId="176" fontId="22" fillId="0" borderId="10" xfId="53" applyNumberFormat="1" applyFont="1" applyFill="1" applyBorder="1" applyAlignment="1" quotePrefix="1">
      <alignment horizontal="center" vertical="center"/>
      <protection/>
    </xf>
    <xf numFmtId="176" fontId="22" fillId="0" borderId="10" xfId="53" applyNumberFormat="1" applyFont="1" applyFill="1" applyBorder="1" applyAlignment="1" quotePrefix="1">
      <alignment vertical="center"/>
      <protection/>
    </xf>
    <xf numFmtId="176" fontId="21" fillId="0" borderId="10" xfId="53"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3" applyFont="1" applyBorder="1" applyAlignment="1">
      <alignment horizontal="right" vertical="center"/>
      <protection/>
    </xf>
    <xf numFmtId="0" fontId="21" fillId="0" borderId="0" xfId="53" applyFont="1" applyAlignment="1">
      <alignment horizontal="right" vertical="center"/>
      <protection/>
    </xf>
    <xf numFmtId="0" fontId="22" fillId="0" borderId="0" xfId="53" applyFont="1" applyBorder="1" applyAlignment="1">
      <alignment horizontal="right" vertical="center"/>
      <protection/>
    </xf>
    <xf numFmtId="0" fontId="22" fillId="0" borderId="0" xfId="53" applyFont="1" applyAlignment="1">
      <alignment horizontal="right" vertical="center"/>
      <protection/>
    </xf>
    <xf numFmtId="0" fontId="22" fillId="0" borderId="10" xfId="54" applyFont="1" applyBorder="1" applyAlignment="1">
      <alignment horizontal="center" vertical="center" wrapText="1"/>
      <protection/>
    </xf>
    <xf numFmtId="0" fontId="12" fillId="0" borderId="10" xfId="54" applyFont="1" applyFill="1" applyBorder="1" applyAlignment="1">
      <alignment horizontal="center" vertical="center" wrapText="1"/>
      <protection/>
    </xf>
    <xf numFmtId="49" fontId="12" fillId="2" borderId="10" xfId="53" applyNumberFormat="1" applyFont="1" applyFill="1" applyBorder="1" applyAlignment="1">
      <alignment horizontal="center" vertical="center" wrapText="1"/>
      <protection/>
    </xf>
    <xf numFmtId="176" fontId="10" fillId="2" borderId="10" xfId="53" applyNumberFormat="1" applyFont="1" applyFill="1" applyBorder="1" applyAlignment="1">
      <alignment horizontal="left" vertical="center"/>
      <protection/>
    </xf>
    <xf numFmtId="176" fontId="10" fillId="2" borderId="10" xfId="53" applyNumberFormat="1" applyFont="1" applyFill="1" applyBorder="1" applyAlignment="1">
      <alignment horizontal="center" vertical="center"/>
      <protection/>
    </xf>
    <xf numFmtId="176" fontId="10" fillId="0" borderId="10" xfId="53" applyNumberFormat="1" applyFont="1" applyFill="1" applyBorder="1" applyAlignment="1">
      <alignment horizontal="center" vertical="center"/>
      <protection/>
    </xf>
    <xf numFmtId="0" fontId="22" fillId="0" borderId="10" xfId="54" applyFont="1" applyFill="1" applyBorder="1" applyAlignment="1">
      <alignment vertical="center" wrapText="1"/>
      <protection/>
    </xf>
    <xf numFmtId="0" fontId="21" fillId="0" borderId="0" xfId="54" applyFont="1" applyBorder="1" applyAlignment="1">
      <alignment vertical="center"/>
      <protection/>
    </xf>
    <xf numFmtId="0" fontId="21" fillId="0" borderId="0" xfId="53" applyFont="1" applyAlignment="1">
      <alignment horizontal="left" vertical="center"/>
      <protection/>
    </xf>
    <xf numFmtId="176" fontId="42" fillId="0" borderId="10" xfId="53" applyNumberFormat="1" applyFont="1" applyFill="1" applyBorder="1" applyAlignment="1">
      <alignment horizontal="right" vertical="center"/>
      <protection/>
    </xf>
    <xf numFmtId="176" fontId="42" fillId="0" borderId="11" xfId="53" applyNumberFormat="1" applyFont="1" applyFill="1" applyBorder="1" applyAlignment="1">
      <alignment horizontal="right" vertical="center"/>
      <protection/>
    </xf>
    <xf numFmtId="176" fontId="42" fillId="0" borderId="12" xfId="53" applyNumberFormat="1" applyFont="1" applyFill="1" applyBorder="1" applyAlignment="1" quotePrefix="1">
      <alignment horizontal="right" vertical="center"/>
      <protection/>
    </xf>
    <xf numFmtId="49" fontId="0" fillId="2" borderId="13" xfId="0" applyNumberFormat="1" applyFill="1" applyBorder="1" applyAlignment="1">
      <alignment vertical="center"/>
    </xf>
    <xf numFmtId="49" fontId="0" fillId="2" borderId="14" xfId="0" applyNumberFormat="1" applyFill="1" applyBorder="1" applyAlignment="1">
      <alignment vertical="center"/>
    </xf>
    <xf numFmtId="0" fontId="1" fillId="0" borderId="15" xfId="0" applyBorder="1" applyAlignment="1">
      <alignment horizontal="left" vertical="center" shrinkToFit="1"/>
    </xf>
    <xf numFmtId="0" fontId="1" fillId="0" borderId="15" xfId="0" applyFont="1" applyBorder="1" applyAlignment="1">
      <alignment horizontal="left" vertical="center" shrinkToFit="1"/>
    </xf>
    <xf numFmtId="0" fontId="1" fillId="0" borderId="16" xfId="0" applyBorder="1" applyAlignment="1">
      <alignment horizontal="left" vertical="center" shrinkToFit="1"/>
    </xf>
    <xf numFmtId="0" fontId="1" fillId="0" borderId="10" xfId="0" applyBorder="1" applyAlignment="1">
      <alignment horizontal="left" vertical="center" shrinkToFit="1"/>
    </xf>
    <xf numFmtId="0" fontId="1" fillId="0" borderId="10" xfId="0" applyFont="1" applyBorder="1" applyAlignment="1">
      <alignment horizontal="left" vertical="center" shrinkToFit="1"/>
    </xf>
    <xf numFmtId="0" fontId="42" fillId="2" borderId="17" xfId="53" applyNumberFormat="1" applyFont="1" applyFill="1" applyBorder="1" applyAlignment="1" quotePrefix="1">
      <alignment horizontal="center" vertical="center"/>
      <protection/>
    </xf>
    <xf numFmtId="0" fontId="42" fillId="2" borderId="10" xfId="53" applyNumberFormat="1" applyFont="1" applyFill="1" applyBorder="1" applyAlignment="1" quotePrefix="1">
      <alignment horizontal="center" vertical="center"/>
      <protection/>
    </xf>
    <xf numFmtId="0" fontId="21" fillId="0" borderId="0" xfId="53" applyFont="1" applyBorder="1" applyAlignment="1">
      <alignment horizontal="left" vertical="center"/>
      <protection/>
    </xf>
    <xf numFmtId="0" fontId="21" fillId="0" borderId="17" xfId="54" applyFont="1" applyBorder="1" applyAlignment="1">
      <alignment horizontal="left" vertical="center" wrapText="1"/>
      <protection/>
    </xf>
    <xf numFmtId="0" fontId="21" fillId="0" borderId="14" xfId="54" applyFont="1" applyBorder="1" applyAlignment="1">
      <alignment horizontal="left" vertical="center" wrapText="1"/>
      <protection/>
    </xf>
    <xf numFmtId="0" fontId="22" fillId="0" borderId="10" xfId="54" applyFont="1" applyFill="1" applyBorder="1" applyAlignment="1">
      <alignment horizontal="center" vertical="center" wrapText="1"/>
      <protection/>
    </xf>
    <xf numFmtId="0" fontId="8" fillId="0" borderId="0" xfId="53" applyFont="1" applyFill="1" applyAlignment="1">
      <alignment horizontal="center" vertical="center"/>
      <protection/>
    </xf>
    <xf numFmtId="0" fontId="24" fillId="0" borderId="0" xfId="53" applyFont="1" applyFill="1" applyAlignment="1">
      <alignment horizontal="center" vertical="center"/>
      <protection/>
    </xf>
    <xf numFmtId="176" fontId="22" fillId="2" borderId="10" xfId="53" applyNumberFormat="1" applyFont="1" applyFill="1" applyBorder="1" applyAlignment="1" quotePrefix="1">
      <alignment horizontal="center" vertical="center"/>
      <protection/>
    </xf>
    <xf numFmtId="0" fontId="18" fillId="0" borderId="0" xfId="53" applyFont="1" applyBorder="1" applyAlignment="1">
      <alignment horizontal="left" vertical="center" wrapText="1"/>
      <protection/>
    </xf>
    <xf numFmtId="0" fontId="18" fillId="0" borderId="0" xfId="53"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 borderId="10" xfId="0" applyNumberFormat="1" applyFont="1" applyFill="1" applyBorder="1" applyAlignment="1" quotePrefix="1">
      <alignment horizontal="center" vertical="center" wrapText="1"/>
    </xf>
    <xf numFmtId="49" fontId="0" fillId="2" borderId="13" xfId="0" applyNumberFormat="1" applyFill="1" applyBorder="1" applyAlignment="1">
      <alignment vertical="center"/>
    </xf>
    <xf numFmtId="49" fontId="0" fillId="2" borderId="14" xfId="0" applyNumberFormat="1" applyFill="1" applyBorder="1" applyAlignment="1">
      <alignment vertical="center"/>
    </xf>
    <xf numFmtId="0" fontId="20" fillId="2" borderId="18" xfId="53" applyFont="1" applyFill="1" applyBorder="1" applyAlignment="1">
      <alignment horizontal="left" vertical="center"/>
      <protection/>
    </xf>
    <xf numFmtId="176" fontId="22" fillId="2"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49" fontId="0" fillId="2" borderId="19" xfId="0" applyNumberFormat="1" applyFill="1" applyBorder="1" applyAlignment="1">
      <alignment vertical="center"/>
    </xf>
    <xf numFmtId="49" fontId="21" fillId="2" borderId="10" xfId="0" applyNumberFormat="1" applyFont="1" applyFill="1" applyBorder="1" applyAlignment="1" quotePrefix="1">
      <alignment horizontal="center" vertical="center"/>
    </xf>
    <xf numFmtId="0" fontId="10" fillId="0" borderId="0" xfId="53" applyFont="1" applyBorder="1" applyAlignment="1">
      <alignment horizontal="left" vertical="center" wrapText="1"/>
      <protection/>
    </xf>
    <xf numFmtId="0" fontId="21" fillId="0" borderId="0" xfId="54" applyFont="1" applyBorder="1" applyAlignment="1">
      <alignment horizontal="left" vertical="center" wrapText="1"/>
      <protection/>
    </xf>
    <xf numFmtId="0" fontId="21" fillId="0" borderId="0" xfId="54" applyFont="1" applyBorder="1" applyAlignment="1">
      <alignment horizontal="left" vertical="center"/>
      <protection/>
    </xf>
    <xf numFmtId="0" fontId="14" fillId="2" borderId="0" xfId="54" applyFont="1" applyFill="1" applyAlignment="1">
      <alignment horizontal="center" vertical="center" wrapText="1"/>
      <protection/>
    </xf>
    <xf numFmtId="0" fontId="16" fillId="2" borderId="0" xfId="54" applyFont="1" applyFill="1" applyAlignment="1">
      <alignment horizontal="center" vertical="center" wrapText="1"/>
      <protection/>
    </xf>
    <xf numFmtId="0" fontId="12" fillId="0" borderId="1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1" fillId="0" borderId="10" xfId="54" applyFont="1" applyBorder="1" applyAlignment="1">
      <alignment horizontal="center" vertical="center" wrapText="1"/>
      <protection/>
    </xf>
    <xf numFmtId="0" fontId="0" fillId="0" borderId="13" xfId="54" applyFont="1" applyBorder="1" applyAlignment="1">
      <alignment horizontal="left" vertical="center" wrapText="1"/>
      <protection/>
    </xf>
    <xf numFmtId="0" fontId="0" fillId="0" borderId="14" xfId="54" applyFont="1" applyBorder="1" applyAlignment="1">
      <alignment horizontal="left" vertical="center" wrapText="1"/>
      <protection/>
    </xf>
    <xf numFmtId="0" fontId="12" fillId="0" borderId="10" xfId="54" applyFont="1" applyFill="1" applyBorder="1" applyAlignment="1">
      <alignment horizontal="center" vertical="center" wrapText="1"/>
      <protection/>
    </xf>
    <xf numFmtId="0" fontId="12" fillId="0" borderId="19" xfId="54" applyFont="1" applyFill="1" applyBorder="1" applyAlignment="1">
      <alignment horizontal="center" vertical="center" wrapText="1"/>
      <protection/>
    </xf>
    <xf numFmtId="0" fontId="12" fillId="0" borderId="14" xfId="54" applyFont="1" applyFill="1" applyBorder="1" applyAlignment="1">
      <alignment horizontal="center" vertical="center" wrapText="1"/>
      <protection/>
    </xf>
    <xf numFmtId="0" fontId="10" fillId="0" borderId="20" xfId="54" applyFont="1" applyBorder="1" applyAlignment="1">
      <alignment horizontal="left" vertical="center" wrapText="1"/>
      <protection/>
    </xf>
    <xf numFmtId="0" fontId="0" fillId="0" borderId="0" xfId="54" applyFont="1" applyAlignment="1">
      <alignment horizontal="lef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F33" sqref="F33"/>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7" t="s">
        <v>161</v>
      </c>
    </row>
    <row r="2" spans="1:8" s="22" customFormat="1" ht="18" customHeight="1">
      <c r="A2" s="94" t="s">
        <v>148</v>
      </c>
      <c r="B2" s="95"/>
      <c r="C2" s="95"/>
      <c r="D2" s="95"/>
      <c r="E2" s="95"/>
      <c r="F2" s="95"/>
      <c r="G2" s="21"/>
      <c r="H2" s="21"/>
    </row>
    <row r="3" spans="1:6" ht="3" customHeight="1" hidden="1">
      <c r="A3" s="23"/>
      <c r="B3" s="23"/>
      <c r="C3" s="23"/>
      <c r="D3" s="23"/>
      <c r="E3" s="23"/>
      <c r="F3" s="5" t="s">
        <v>129</v>
      </c>
    </row>
    <row r="4" spans="1:8" s="66" customFormat="1" ht="15" customHeight="1">
      <c r="A4" s="6" t="s">
        <v>179</v>
      </c>
      <c r="B4" s="24"/>
      <c r="C4" s="24"/>
      <c r="D4" s="24"/>
      <c r="E4" s="24"/>
      <c r="F4" s="8" t="s">
        <v>34</v>
      </c>
      <c r="G4" s="65"/>
      <c r="H4" s="65"/>
    </row>
    <row r="5" spans="1:8" s="68" customFormat="1" ht="14.25" customHeight="1">
      <c r="A5" s="96" t="s">
        <v>71</v>
      </c>
      <c r="B5" s="96"/>
      <c r="C5" s="96"/>
      <c r="D5" s="96" t="s">
        <v>72</v>
      </c>
      <c r="E5" s="96"/>
      <c r="F5" s="96"/>
      <c r="G5" s="67"/>
      <c r="H5" s="67"/>
    </row>
    <row r="6" spans="1:8" s="68" customFormat="1" ht="14.25" customHeight="1">
      <c r="A6" s="25" t="s">
        <v>100</v>
      </c>
      <c r="B6" s="25" t="s">
        <v>73</v>
      </c>
      <c r="C6" s="28" t="s">
        <v>36</v>
      </c>
      <c r="D6" s="25" t="s">
        <v>100</v>
      </c>
      <c r="E6" s="25" t="s">
        <v>73</v>
      </c>
      <c r="F6" s="28" t="s">
        <v>36</v>
      </c>
      <c r="G6" s="67"/>
      <c r="H6" s="67"/>
    </row>
    <row r="7" spans="1:8" s="66" customFormat="1" ht="14.25" customHeight="1">
      <c r="A7" s="30" t="s">
        <v>105</v>
      </c>
      <c r="B7" s="31"/>
      <c r="C7" s="30" t="s">
        <v>0</v>
      </c>
      <c r="D7" s="30" t="s">
        <v>105</v>
      </c>
      <c r="E7" s="31"/>
      <c r="F7" s="30" t="s">
        <v>1</v>
      </c>
      <c r="G7" s="65"/>
      <c r="H7" s="65"/>
    </row>
    <row r="8" spans="1:8" s="66" customFormat="1" ht="14.25" customHeight="1">
      <c r="A8" s="35" t="s">
        <v>130</v>
      </c>
      <c r="B8" s="30" t="s">
        <v>0</v>
      </c>
      <c r="C8" s="78">
        <v>2667.83</v>
      </c>
      <c r="D8" s="37" t="s">
        <v>74</v>
      </c>
      <c r="E8" s="38">
        <v>29</v>
      </c>
      <c r="F8" s="36"/>
      <c r="G8" s="65"/>
      <c r="H8" s="65"/>
    </row>
    <row r="9" spans="1:8" s="66" customFormat="1" ht="14.25" customHeight="1">
      <c r="A9" s="39" t="s">
        <v>131</v>
      </c>
      <c r="B9" s="30" t="s">
        <v>1</v>
      </c>
      <c r="C9" s="36"/>
      <c r="D9" s="37" t="s">
        <v>76</v>
      </c>
      <c r="E9" s="38">
        <v>30</v>
      </c>
      <c r="F9" s="36"/>
      <c r="G9" s="65"/>
      <c r="H9" s="65"/>
    </row>
    <row r="10" spans="1:8" s="66" customFormat="1" ht="14.25" customHeight="1">
      <c r="A10" s="39" t="s">
        <v>132</v>
      </c>
      <c r="B10" s="30" t="s">
        <v>2</v>
      </c>
      <c r="C10" s="36"/>
      <c r="D10" s="37" t="s">
        <v>77</v>
      </c>
      <c r="E10" s="38">
        <v>31</v>
      </c>
      <c r="F10" s="36"/>
      <c r="G10" s="65"/>
      <c r="H10" s="65"/>
    </row>
    <row r="11" spans="1:8" s="66" customFormat="1" ht="14.25" customHeight="1">
      <c r="A11" s="39" t="s">
        <v>133</v>
      </c>
      <c r="B11" s="30" t="s">
        <v>3</v>
      </c>
      <c r="C11" s="36"/>
      <c r="D11" s="37" t="s">
        <v>78</v>
      </c>
      <c r="E11" s="38">
        <v>32</v>
      </c>
      <c r="F11" s="36"/>
      <c r="G11" s="65"/>
      <c r="H11" s="65"/>
    </row>
    <row r="12" spans="1:8" s="66" customFormat="1" ht="14.25" customHeight="1">
      <c r="A12" s="39" t="s">
        <v>134</v>
      </c>
      <c r="B12" s="30" t="s">
        <v>4</v>
      </c>
      <c r="C12" s="36"/>
      <c r="D12" s="37" t="s">
        <v>79</v>
      </c>
      <c r="E12" s="38">
        <v>33</v>
      </c>
      <c r="F12" s="36"/>
      <c r="G12" s="65"/>
      <c r="H12" s="65"/>
    </row>
    <row r="13" spans="1:8" s="66" customFormat="1" ht="14.25" customHeight="1">
      <c r="A13" s="39" t="s">
        <v>135</v>
      </c>
      <c r="B13" s="30" t="s">
        <v>5</v>
      </c>
      <c r="C13" s="78">
        <v>603.92</v>
      </c>
      <c r="D13" s="37" t="s">
        <v>80</v>
      </c>
      <c r="E13" s="38">
        <v>34</v>
      </c>
      <c r="F13" s="36"/>
      <c r="G13" s="65"/>
      <c r="H13" s="65"/>
    </row>
    <row r="14" spans="1:8" s="66" customFormat="1" ht="14.25" customHeight="1">
      <c r="A14" s="37"/>
      <c r="B14" s="30" t="s">
        <v>6</v>
      </c>
      <c r="C14" s="36"/>
      <c r="D14" s="37" t="s">
        <v>81</v>
      </c>
      <c r="E14" s="38">
        <v>35</v>
      </c>
      <c r="F14" s="36"/>
      <c r="G14" s="65"/>
      <c r="H14" s="65"/>
    </row>
    <row r="15" spans="1:8" s="66" customFormat="1" ht="14.25" customHeight="1">
      <c r="A15" s="37"/>
      <c r="B15" s="30" t="s">
        <v>7</v>
      </c>
      <c r="C15" s="36"/>
      <c r="D15" s="37" t="s">
        <v>82</v>
      </c>
      <c r="E15" s="38">
        <v>36</v>
      </c>
      <c r="F15" s="79">
        <v>1223.16</v>
      </c>
      <c r="G15" s="65"/>
      <c r="H15" s="65"/>
    </row>
    <row r="16" spans="1:8" s="66" customFormat="1" ht="14.25" customHeight="1">
      <c r="A16" s="37"/>
      <c r="B16" s="30" t="s">
        <v>8</v>
      </c>
      <c r="C16" s="36"/>
      <c r="D16" s="37" t="s">
        <v>83</v>
      </c>
      <c r="E16" s="38">
        <v>37</v>
      </c>
      <c r="F16" s="79">
        <v>130</v>
      </c>
      <c r="G16" s="65"/>
      <c r="H16" s="65"/>
    </row>
    <row r="17" spans="1:8" s="66" customFormat="1" ht="14.25" customHeight="1">
      <c r="A17" s="37"/>
      <c r="B17" s="30" t="s">
        <v>9</v>
      </c>
      <c r="C17" s="36"/>
      <c r="D17" s="35" t="s">
        <v>84</v>
      </c>
      <c r="E17" s="38">
        <v>38</v>
      </c>
      <c r="F17" s="36"/>
      <c r="G17" s="65"/>
      <c r="H17" s="65"/>
    </row>
    <row r="18" spans="1:8" s="66" customFormat="1" ht="14.25" customHeight="1">
      <c r="A18" s="37"/>
      <c r="B18" s="30" t="s">
        <v>10</v>
      </c>
      <c r="C18" s="41"/>
      <c r="D18" s="35" t="s">
        <v>85</v>
      </c>
      <c r="E18" s="38">
        <v>39</v>
      </c>
      <c r="F18" s="36"/>
      <c r="G18" s="65"/>
      <c r="H18" s="65"/>
    </row>
    <row r="19" spans="1:8" s="66" customFormat="1" ht="14.25" customHeight="1">
      <c r="A19" s="37"/>
      <c r="B19" s="30" t="s">
        <v>11</v>
      </c>
      <c r="C19" s="36"/>
      <c r="D19" s="35" t="s">
        <v>86</v>
      </c>
      <c r="E19" s="38">
        <v>40</v>
      </c>
      <c r="F19" s="36"/>
      <c r="G19" s="65"/>
      <c r="H19" s="65"/>
    </row>
    <row r="20" spans="1:8" s="66" customFormat="1" ht="14.25" customHeight="1">
      <c r="A20" s="37"/>
      <c r="B20" s="30" t="s">
        <v>12</v>
      </c>
      <c r="C20" s="36"/>
      <c r="D20" s="35" t="s">
        <v>87</v>
      </c>
      <c r="E20" s="38">
        <v>41</v>
      </c>
      <c r="F20" s="36"/>
      <c r="G20" s="65"/>
      <c r="H20" s="65"/>
    </row>
    <row r="21" spans="1:8" s="66" customFormat="1" ht="14.25" customHeight="1">
      <c r="A21" s="35"/>
      <c r="B21" s="30" t="s">
        <v>13</v>
      </c>
      <c r="C21" s="36"/>
      <c r="D21" s="35" t="s">
        <v>88</v>
      </c>
      <c r="E21" s="38">
        <v>42</v>
      </c>
      <c r="F21" s="36"/>
      <c r="G21" s="65"/>
      <c r="H21" s="65"/>
    </row>
    <row r="22" spans="1:8" s="66" customFormat="1" ht="14.25" customHeight="1">
      <c r="A22" s="35"/>
      <c r="B22" s="30" t="s">
        <v>14</v>
      </c>
      <c r="C22" s="36"/>
      <c r="D22" s="35" t="s">
        <v>89</v>
      </c>
      <c r="E22" s="38">
        <v>43</v>
      </c>
      <c r="F22" s="36"/>
      <c r="G22" s="65"/>
      <c r="H22" s="65"/>
    </row>
    <row r="23" spans="1:8" s="66" customFormat="1" ht="14.25" customHeight="1">
      <c r="A23" s="35"/>
      <c r="B23" s="30" t="s">
        <v>15</v>
      </c>
      <c r="C23" s="36"/>
      <c r="D23" s="35" t="s">
        <v>90</v>
      </c>
      <c r="E23" s="38">
        <v>44</v>
      </c>
      <c r="F23" s="36"/>
      <c r="G23" s="65"/>
      <c r="H23" s="65"/>
    </row>
    <row r="24" spans="1:8" s="66" customFormat="1" ht="14.25" customHeight="1">
      <c r="A24" s="42"/>
      <c r="B24" s="30" t="s">
        <v>16</v>
      </c>
      <c r="C24" s="42"/>
      <c r="D24" s="35" t="s">
        <v>91</v>
      </c>
      <c r="E24" s="38">
        <v>45</v>
      </c>
      <c r="F24" s="40"/>
      <c r="G24" s="65"/>
      <c r="H24" s="65"/>
    </row>
    <row r="25" spans="1:8" s="66" customFormat="1" ht="14.25" customHeight="1">
      <c r="A25" s="42"/>
      <c r="B25" s="30" t="s">
        <v>17</v>
      </c>
      <c r="C25" s="42"/>
      <c r="D25" s="35" t="s">
        <v>92</v>
      </c>
      <c r="E25" s="38">
        <v>46</v>
      </c>
      <c r="F25" s="40"/>
      <c r="G25" s="65"/>
      <c r="H25" s="65"/>
    </row>
    <row r="26" spans="1:8" s="66" customFormat="1" ht="14.25" customHeight="1">
      <c r="A26" s="42"/>
      <c r="B26" s="30" t="s">
        <v>18</v>
      </c>
      <c r="C26" s="42"/>
      <c r="D26" s="35" t="s">
        <v>93</v>
      </c>
      <c r="E26" s="38">
        <v>47</v>
      </c>
      <c r="F26" s="79">
        <v>14.75</v>
      </c>
      <c r="G26" s="65"/>
      <c r="H26" s="65"/>
    </row>
    <row r="27" spans="1:8" s="66" customFormat="1" ht="14.25" customHeight="1">
      <c r="A27" s="42"/>
      <c r="B27" s="30" t="s">
        <v>19</v>
      </c>
      <c r="C27" s="42"/>
      <c r="D27" s="35" t="s">
        <v>94</v>
      </c>
      <c r="E27" s="38">
        <v>48</v>
      </c>
      <c r="F27" s="40"/>
      <c r="G27" s="65"/>
      <c r="H27" s="65"/>
    </row>
    <row r="28" spans="1:8" s="66" customFormat="1" ht="14.25" customHeight="1">
      <c r="A28" s="42"/>
      <c r="B28" s="30" t="s">
        <v>20</v>
      </c>
      <c r="C28" s="42"/>
      <c r="D28" s="35" t="s">
        <v>95</v>
      </c>
      <c r="E28" s="38">
        <v>49</v>
      </c>
      <c r="F28" s="40"/>
      <c r="G28" s="65"/>
      <c r="H28" s="65"/>
    </row>
    <row r="29" spans="1:8" s="66" customFormat="1" ht="14.25" customHeight="1">
      <c r="A29" s="42"/>
      <c r="B29" s="30" t="s">
        <v>21</v>
      </c>
      <c r="C29" s="42"/>
      <c r="D29" s="35" t="s">
        <v>96</v>
      </c>
      <c r="E29" s="38">
        <v>50</v>
      </c>
      <c r="F29" s="40"/>
      <c r="G29" s="65"/>
      <c r="H29" s="65"/>
    </row>
    <row r="30" spans="1:8" s="66" customFormat="1" ht="14.25" customHeight="1">
      <c r="A30" s="42"/>
      <c r="B30" s="30" t="s">
        <v>22</v>
      </c>
      <c r="C30" s="42"/>
      <c r="D30" s="35"/>
      <c r="E30" s="38">
        <v>51</v>
      </c>
      <c r="F30" s="40"/>
      <c r="G30" s="65"/>
      <c r="H30" s="65"/>
    </row>
    <row r="31" spans="1:8" s="66" customFormat="1" ht="14.25" customHeight="1">
      <c r="A31" s="43" t="s">
        <v>97</v>
      </c>
      <c r="B31" s="30" t="s">
        <v>23</v>
      </c>
      <c r="C31" s="36">
        <f>SUM(C8:C13)</f>
        <v>3271.75</v>
      </c>
      <c r="D31" s="43" t="s">
        <v>98</v>
      </c>
      <c r="E31" s="38">
        <v>52</v>
      </c>
      <c r="F31" s="44">
        <f>SUM(F8:F29)</f>
        <v>1367.91</v>
      </c>
      <c r="G31" s="65"/>
      <c r="H31" s="65"/>
    </row>
    <row r="32" spans="1:8" s="66" customFormat="1" ht="14.25" customHeight="1">
      <c r="A32" s="42" t="s">
        <v>136</v>
      </c>
      <c r="B32" s="30" t="s">
        <v>24</v>
      </c>
      <c r="C32" s="36"/>
      <c r="D32" s="42" t="s">
        <v>137</v>
      </c>
      <c r="E32" s="38">
        <v>53</v>
      </c>
      <c r="F32" s="45"/>
      <c r="G32" s="65"/>
      <c r="H32" s="65"/>
    </row>
    <row r="33" spans="1:8" s="66" customFormat="1" ht="14.25" customHeight="1">
      <c r="A33" s="42" t="s">
        <v>138</v>
      </c>
      <c r="B33" s="30" t="s">
        <v>25</v>
      </c>
      <c r="C33" s="78">
        <v>116.95</v>
      </c>
      <c r="D33" s="42" t="s">
        <v>139</v>
      </c>
      <c r="E33" s="38">
        <v>54</v>
      </c>
      <c r="F33" s="80">
        <v>2020.79</v>
      </c>
      <c r="G33" s="65"/>
      <c r="H33" s="65"/>
    </row>
    <row r="34" spans="1:8" s="66" customFormat="1" ht="14.25" customHeight="1">
      <c r="A34" s="42"/>
      <c r="B34" s="30" t="s">
        <v>26</v>
      </c>
      <c r="C34" s="36"/>
      <c r="D34" s="42"/>
      <c r="E34" s="38">
        <v>55</v>
      </c>
      <c r="F34" s="45"/>
      <c r="G34" s="65"/>
      <c r="H34" s="65"/>
    </row>
    <row r="35" spans="1:8" s="66" customFormat="1" ht="14.25" customHeight="1">
      <c r="A35" s="25" t="s">
        <v>99</v>
      </c>
      <c r="B35" s="30" t="s">
        <v>27</v>
      </c>
      <c r="C35" s="36">
        <f>C31+C33</f>
        <v>3388.7</v>
      </c>
      <c r="D35" s="25" t="s">
        <v>99</v>
      </c>
      <c r="E35" s="38">
        <v>56</v>
      </c>
      <c r="F35" s="44">
        <f>F31+F33</f>
        <v>3388.7</v>
      </c>
      <c r="G35" s="65"/>
      <c r="H35" s="65"/>
    </row>
    <row r="36" spans="1:6" ht="29.25" customHeight="1">
      <c r="A36" s="97" t="s">
        <v>128</v>
      </c>
      <c r="B36" s="98"/>
      <c r="C36" s="98"/>
      <c r="D36" s="98"/>
      <c r="E36" s="98"/>
      <c r="F36" s="9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49"/>
  <sheetViews>
    <sheetView zoomScaleSheetLayoutView="160" zoomScalePageLayoutView="0" workbookViewId="0" topLeftCell="A1">
      <selection activeCell="E24" sqref="E24"/>
    </sheetView>
  </sheetViews>
  <sheetFormatPr defaultColWidth="9.00390625" defaultRowHeight="14.25"/>
  <cols>
    <col min="1" max="2" width="4.625" style="48" customWidth="1"/>
    <col min="3" max="3" width="10.75390625" style="48" customWidth="1"/>
    <col min="4" max="10" width="13.625" style="48" customWidth="1"/>
    <col min="11" max="16384" width="9.00390625" style="48" customWidth="1"/>
  </cols>
  <sheetData>
    <row r="1" spans="1:8" s="1" customFormat="1" ht="20.25" customHeight="1">
      <c r="A1" s="77" t="s">
        <v>162</v>
      </c>
      <c r="G1" s="2"/>
      <c r="H1" s="2"/>
    </row>
    <row r="2" spans="1:10" s="63" customFormat="1" ht="23.25">
      <c r="A2" s="99" t="s">
        <v>155</v>
      </c>
      <c r="B2" s="100"/>
      <c r="C2" s="100"/>
      <c r="D2" s="100"/>
      <c r="E2" s="100"/>
      <c r="F2" s="100"/>
      <c r="G2" s="100"/>
      <c r="H2" s="100"/>
      <c r="I2" s="100"/>
      <c r="J2" s="100"/>
    </row>
    <row r="3" spans="1:10" ht="15.75" hidden="1">
      <c r="A3" s="47"/>
      <c r="B3" s="47"/>
      <c r="C3" s="47"/>
      <c r="D3" s="47"/>
      <c r="E3" s="47"/>
      <c r="F3" s="47"/>
      <c r="G3" s="47"/>
      <c r="H3" s="47"/>
      <c r="I3" s="47"/>
      <c r="J3" s="5" t="s">
        <v>127</v>
      </c>
    </row>
    <row r="4" spans="1:10" s="51" customFormat="1" ht="15">
      <c r="A4" s="104" t="s">
        <v>179</v>
      </c>
      <c r="B4" s="104"/>
      <c r="C4" s="104"/>
      <c r="D4" s="49"/>
      <c r="E4" s="49"/>
      <c r="F4" s="50"/>
      <c r="G4" s="49"/>
      <c r="H4" s="49"/>
      <c r="I4" s="49"/>
      <c r="J4" s="8" t="s">
        <v>34</v>
      </c>
    </row>
    <row r="5" spans="1:11" s="53" customFormat="1" ht="22.5" customHeight="1">
      <c r="A5" s="108" t="s">
        <v>149</v>
      </c>
      <c r="B5" s="101"/>
      <c r="C5" s="101"/>
      <c r="D5" s="101" t="s">
        <v>118</v>
      </c>
      <c r="E5" s="109" t="s">
        <v>123</v>
      </c>
      <c r="F5" s="101" t="s">
        <v>119</v>
      </c>
      <c r="G5" s="101" t="s">
        <v>120</v>
      </c>
      <c r="H5" s="101" t="s">
        <v>124</v>
      </c>
      <c r="I5" s="101" t="s">
        <v>125</v>
      </c>
      <c r="J5" s="101" t="s">
        <v>121</v>
      </c>
      <c r="K5" s="52"/>
    </row>
    <row r="6" spans="1:11" s="53" customFormat="1" ht="22.5" customHeight="1">
      <c r="A6" s="105" t="s">
        <v>126</v>
      </c>
      <c r="B6" s="101"/>
      <c r="C6" s="101" t="s">
        <v>50</v>
      </c>
      <c r="D6" s="101"/>
      <c r="E6" s="109"/>
      <c r="F6" s="101"/>
      <c r="G6" s="101"/>
      <c r="H6" s="101"/>
      <c r="I6" s="101"/>
      <c r="J6" s="101"/>
      <c r="K6" s="52"/>
    </row>
    <row r="7" spans="1:11" s="53" customFormat="1" ht="22.5" customHeight="1">
      <c r="A7" s="101"/>
      <c r="B7" s="101"/>
      <c r="C7" s="101"/>
      <c r="D7" s="101"/>
      <c r="E7" s="109"/>
      <c r="F7" s="101"/>
      <c r="G7" s="101"/>
      <c r="H7" s="101"/>
      <c r="I7" s="101"/>
      <c r="J7" s="101"/>
      <c r="K7" s="52"/>
    </row>
    <row r="8" spans="1:11" s="51" customFormat="1" ht="22.5" customHeight="1">
      <c r="A8" s="110" t="s">
        <v>51</v>
      </c>
      <c r="B8" s="110"/>
      <c r="C8" s="110"/>
      <c r="D8" s="58" t="s">
        <v>0</v>
      </c>
      <c r="E8" s="58" t="s">
        <v>1</v>
      </c>
      <c r="F8" s="58" t="s">
        <v>2</v>
      </c>
      <c r="G8" s="58" t="s">
        <v>3</v>
      </c>
      <c r="H8" s="58" t="s">
        <v>4</v>
      </c>
      <c r="I8" s="58" t="s">
        <v>5</v>
      </c>
      <c r="J8" s="55" t="s">
        <v>31</v>
      </c>
      <c r="K8" s="60"/>
    </row>
    <row r="9" spans="1:11" s="51" customFormat="1" ht="22.5" customHeight="1">
      <c r="A9" s="110" t="s">
        <v>116</v>
      </c>
      <c r="B9" s="110"/>
      <c r="C9" s="110"/>
      <c r="D9" s="59">
        <f>E9+F9+G9+H9+I9+J9</f>
        <v>3271.75</v>
      </c>
      <c r="E9" s="59">
        <f aca="true" t="shared" si="0" ref="E9:J9">E10+E41+E44</f>
        <v>2667.83</v>
      </c>
      <c r="F9" s="59">
        <f t="shared" si="0"/>
        <v>0</v>
      </c>
      <c r="G9" s="59">
        <f t="shared" si="0"/>
        <v>0</v>
      </c>
      <c r="H9" s="59">
        <f t="shared" si="0"/>
        <v>0</v>
      </c>
      <c r="I9" s="59">
        <f t="shared" si="0"/>
        <v>0</v>
      </c>
      <c r="J9" s="59">
        <f t="shared" si="0"/>
        <v>603.9200000000001</v>
      </c>
      <c r="K9" s="60"/>
    </row>
    <row r="10" spans="1:11" s="51" customFormat="1" ht="22.5" customHeight="1">
      <c r="A10" s="102">
        <v>208</v>
      </c>
      <c r="B10" s="103"/>
      <c r="C10" s="83" t="s">
        <v>214</v>
      </c>
      <c r="D10" s="59">
        <f>E10+F10+G10+H10+I10+J10</f>
        <v>3106.99</v>
      </c>
      <c r="E10" s="59">
        <f aca="true" t="shared" si="1" ref="E10:J10">E11+E16+E18+E23+E27+E31+E33+E36+E39</f>
        <v>2503.08</v>
      </c>
      <c r="F10" s="59">
        <f t="shared" si="1"/>
        <v>0</v>
      </c>
      <c r="G10" s="59">
        <f t="shared" si="1"/>
        <v>0</v>
      </c>
      <c r="H10" s="59">
        <f t="shared" si="1"/>
        <v>0</v>
      </c>
      <c r="I10" s="59">
        <f t="shared" si="1"/>
        <v>0</v>
      </c>
      <c r="J10" s="59">
        <f t="shared" si="1"/>
        <v>603.9100000000001</v>
      </c>
      <c r="K10" s="60"/>
    </row>
    <row r="11" spans="1:11" s="51" customFormat="1" ht="22.5" customHeight="1">
      <c r="A11" s="102">
        <v>20802</v>
      </c>
      <c r="B11" s="103"/>
      <c r="C11" s="83" t="s">
        <v>215</v>
      </c>
      <c r="D11" s="59">
        <f aca="true" t="shared" si="2" ref="D11:D46">E11+F11+G11+H11+I11+J11</f>
        <v>549.23</v>
      </c>
      <c r="E11" s="59">
        <f aca="true" t="shared" si="3" ref="E11:J11">E12+E13+E14+E15</f>
        <v>514.21</v>
      </c>
      <c r="F11" s="59">
        <f t="shared" si="3"/>
        <v>0</v>
      </c>
      <c r="G11" s="59">
        <f t="shared" si="3"/>
        <v>0</v>
      </c>
      <c r="H11" s="59">
        <f t="shared" si="3"/>
        <v>0</v>
      </c>
      <c r="I11" s="59">
        <f t="shared" si="3"/>
        <v>0</v>
      </c>
      <c r="J11" s="59">
        <f t="shared" si="3"/>
        <v>35.02</v>
      </c>
      <c r="K11" s="60"/>
    </row>
    <row r="12" spans="1:11" s="51" customFormat="1" ht="22.5" customHeight="1">
      <c r="A12" s="102">
        <v>2080201</v>
      </c>
      <c r="B12" s="103"/>
      <c r="C12" s="83" t="s">
        <v>216</v>
      </c>
      <c r="D12" s="59">
        <f t="shared" si="2"/>
        <v>366.09999999999997</v>
      </c>
      <c r="E12" s="59">
        <v>331.08</v>
      </c>
      <c r="F12" s="59">
        <v>0</v>
      </c>
      <c r="G12" s="59">
        <v>0</v>
      </c>
      <c r="H12" s="59">
        <v>0</v>
      </c>
      <c r="I12" s="59">
        <v>0</v>
      </c>
      <c r="J12" s="59">
        <v>35.02</v>
      </c>
      <c r="K12" s="60"/>
    </row>
    <row r="13" spans="1:11" s="51" customFormat="1" ht="22.5" customHeight="1">
      <c r="A13" s="102" t="s">
        <v>180</v>
      </c>
      <c r="B13" s="103"/>
      <c r="C13" s="83" t="s">
        <v>217</v>
      </c>
      <c r="D13" s="59">
        <f t="shared" si="2"/>
        <v>2</v>
      </c>
      <c r="E13" s="59">
        <v>2</v>
      </c>
      <c r="F13" s="59">
        <v>0</v>
      </c>
      <c r="G13" s="59">
        <v>0</v>
      </c>
      <c r="H13" s="59">
        <v>0</v>
      </c>
      <c r="I13" s="59">
        <v>0</v>
      </c>
      <c r="J13" s="59">
        <v>0</v>
      </c>
      <c r="K13" s="60"/>
    </row>
    <row r="14" spans="1:11" s="51" customFormat="1" ht="22.5" customHeight="1">
      <c r="A14" s="102" t="s">
        <v>181</v>
      </c>
      <c r="B14" s="103"/>
      <c r="C14" s="83" t="s">
        <v>218</v>
      </c>
      <c r="D14" s="59">
        <f t="shared" si="2"/>
        <v>40</v>
      </c>
      <c r="E14" s="59">
        <v>40</v>
      </c>
      <c r="F14" s="59">
        <v>0</v>
      </c>
      <c r="G14" s="59">
        <v>0</v>
      </c>
      <c r="H14" s="59">
        <v>0</v>
      </c>
      <c r="I14" s="59">
        <v>0</v>
      </c>
      <c r="J14" s="59">
        <v>0</v>
      </c>
      <c r="K14" s="60"/>
    </row>
    <row r="15" spans="1:11" s="51" customFormat="1" ht="22.5" customHeight="1">
      <c r="A15" s="102" t="s">
        <v>182</v>
      </c>
      <c r="B15" s="103"/>
      <c r="C15" s="83" t="s">
        <v>219</v>
      </c>
      <c r="D15" s="59">
        <f t="shared" si="2"/>
        <v>141.13</v>
      </c>
      <c r="E15" s="59">
        <v>141.13</v>
      </c>
      <c r="F15" s="59">
        <v>0</v>
      </c>
      <c r="G15" s="59">
        <v>0</v>
      </c>
      <c r="H15" s="59">
        <v>0</v>
      </c>
      <c r="I15" s="59">
        <v>0</v>
      </c>
      <c r="J15" s="59">
        <v>0</v>
      </c>
      <c r="K15" s="60"/>
    </row>
    <row r="16" spans="1:11" s="51" customFormat="1" ht="22.5" customHeight="1">
      <c r="A16" s="102" t="s">
        <v>183</v>
      </c>
      <c r="B16" s="103"/>
      <c r="C16" s="83" t="s">
        <v>220</v>
      </c>
      <c r="D16" s="59">
        <f t="shared" si="2"/>
        <v>4.52</v>
      </c>
      <c r="E16" s="59">
        <v>4.52</v>
      </c>
      <c r="F16" s="59">
        <v>0</v>
      </c>
      <c r="G16" s="59">
        <v>0</v>
      </c>
      <c r="H16" s="59">
        <v>0</v>
      </c>
      <c r="I16" s="59">
        <v>0</v>
      </c>
      <c r="J16" s="59">
        <v>0</v>
      </c>
      <c r="K16" s="60"/>
    </row>
    <row r="17" spans="1:11" s="51" customFormat="1" ht="22.5" customHeight="1">
      <c r="A17" s="102" t="s">
        <v>184</v>
      </c>
      <c r="B17" s="103"/>
      <c r="C17" s="83" t="s">
        <v>221</v>
      </c>
      <c r="D17" s="59">
        <f t="shared" si="2"/>
        <v>4.52</v>
      </c>
      <c r="E17" s="59">
        <v>4.52</v>
      </c>
      <c r="F17" s="59">
        <v>0</v>
      </c>
      <c r="G17" s="59">
        <v>0</v>
      </c>
      <c r="H17" s="59">
        <v>0</v>
      </c>
      <c r="I17" s="59">
        <v>0</v>
      </c>
      <c r="J17" s="59">
        <v>0</v>
      </c>
      <c r="K17" s="60"/>
    </row>
    <row r="18" spans="1:11" s="51" customFormat="1" ht="22.5" customHeight="1">
      <c r="A18" s="102" t="s">
        <v>185</v>
      </c>
      <c r="B18" s="103"/>
      <c r="C18" s="83" t="s">
        <v>222</v>
      </c>
      <c r="D18" s="59">
        <f t="shared" si="2"/>
        <v>321.26</v>
      </c>
      <c r="E18" s="59">
        <f aca="true" t="shared" si="4" ref="E18:J18">E19+E20+E21+E22</f>
        <v>122.56</v>
      </c>
      <c r="F18" s="59">
        <f t="shared" si="4"/>
        <v>0</v>
      </c>
      <c r="G18" s="59">
        <f t="shared" si="4"/>
        <v>0</v>
      </c>
      <c r="H18" s="59">
        <f t="shared" si="4"/>
        <v>0</v>
      </c>
      <c r="I18" s="59">
        <f t="shared" si="4"/>
        <v>0</v>
      </c>
      <c r="J18" s="59">
        <f t="shared" si="4"/>
        <v>198.7</v>
      </c>
      <c r="K18" s="60"/>
    </row>
    <row r="19" spans="1:11" s="51" customFormat="1" ht="22.5" customHeight="1">
      <c r="A19" s="102" t="s">
        <v>186</v>
      </c>
      <c r="B19" s="103"/>
      <c r="C19" s="83" t="s">
        <v>223</v>
      </c>
      <c r="D19" s="59">
        <f t="shared" si="2"/>
        <v>13.07</v>
      </c>
      <c r="E19" s="59">
        <v>13.07</v>
      </c>
      <c r="F19" s="59">
        <v>0</v>
      </c>
      <c r="G19" s="59">
        <v>0</v>
      </c>
      <c r="H19" s="59">
        <v>0</v>
      </c>
      <c r="I19" s="59">
        <v>0</v>
      </c>
      <c r="J19" s="59">
        <v>0</v>
      </c>
      <c r="K19" s="60"/>
    </row>
    <row r="20" spans="1:11" s="51" customFormat="1" ht="22.5" customHeight="1">
      <c r="A20" s="102" t="s">
        <v>187</v>
      </c>
      <c r="B20" s="103"/>
      <c r="C20" s="83" t="s">
        <v>224</v>
      </c>
      <c r="D20" s="59">
        <f t="shared" si="2"/>
        <v>10.93</v>
      </c>
      <c r="E20" s="59">
        <v>10.93</v>
      </c>
      <c r="F20" s="59">
        <v>0</v>
      </c>
      <c r="G20" s="59">
        <v>0</v>
      </c>
      <c r="H20" s="59">
        <v>0</v>
      </c>
      <c r="I20" s="59">
        <v>0</v>
      </c>
      <c r="J20" s="59">
        <v>0</v>
      </c>
      <c r="K20" s="60"/>
    </row>
    <row r="21" spans="1:11" s="51" customFormat="1" ht="22.5" customHeight="1">
      <c r="A21" s="102" t="s">
        <v>188</v>
      </c>
      <c r="B21" s="103"/>
      <c r="C21" s="83" t="s">
        <v>225</v>
      </c>
      <c r="D21" s="59">
        <f t="shared" si="2"/>
        <v>98.56</v>
      </c>
      <c r="E21" s="59">
        <v>98.56</v>
      </c>
      <c r="F21" s="59">
        <v>0</v>
      </c>
      <c r="G21" s="59">
        <v>0</v>
      </c>
      <c r="H21" s="59">
        <v>0</v>
      </c>
      <c r="I21" s="59">
        <v>0</v>
      </c>
      <c r="J21" s="59">
        <v>0</v>
      </c>
      <c r="K21" s="60"/>
    </row>
    <row r="22" spans="1:11" s="51" customFormat="1" ht="22.5" customHeight="1">
      <c r="A22" s="102" t="s">
        <v>189</v>
      </c>
      <c r="B22" s="103"/>
      <c r="C22" s="83" t="s">
        <v>226</v>
      </c>
      <c r="D22" s="59">
        <f t="shared" si="2"/>
        <v>198.7</v>
      </c>
      <c r="E22" s="59">
        <v>0</v>
      </c>
      <c r="F22" s="59">
        <v>0</v>
      </c>
      <c r="G22" s="59">
        <v>0</v>
      </c>
      <c r="H22" s="59">
        <v>0</v>
      </c>
      <c r="I22" s="59">
        <v>0</v>
      </c>
      <c r="J22" s="59">
        <v>198.7</v>
      </c>
      <c r="K22" s="60"/>
    </row>
    <row r="23" spans="1:11" s="51" customFormat="1" ht="22.5" customHeight="1">
      <c r="A23" s="102" t="s">
        <v>190</v>
      </c>
      <c r="B23" s="103"/>
      <c r="C23" s="83" t="s">
        <v>227</v>
      </c>
      <c r="D23" s="59">
        <f t="shared" si="2"/>
        <v>291.82</v>
      </c>
      <c r="E23" s="59">
        <f aca="true" t="shared" si="5" ref="E23:J23">E24+E25+E26</f>
        <v>152.82</v>
      </c>
      <c r="F23" s="59">
        <f t="shared" si="5"/>
        <v>0</v>
      </c>
      <c r="G23" s="59">
        <f t="shared" si="5"/>
        <v>0</v>
      </c>
      <c r="H23" s="59">
        <f t="shared" si="5"/>
        <v>0</v>
      </c>
      <c r="I23" s="59">
        <f t="shared" si="5"/>
        <v>0</v>
      </c>
      <c r="J23" s="59">
        <f t="shared" si="5"/>
        <v>139</v>
      </c>
      <c r="K23" s="60"/>
    </row>
    <row r="24" spans="1:11" s="51" customFormat="1" ht="22.5" customHeight="1">
      <c r="A24" s="81" t="s">
        <v>191</v>
      </c>
      <c r="B24" s="82"/>
      <c r="C24" s="83" t="s">
        <v>228</v>
      </c>
      <c r="D24" s="59">
        <f t="shared" si="2"/>
        <v>159.89</v>
      </c>
      <c r="E24" s="59">
        <v>39.89</v>
      </c>
      <c r="F24" s="59">
        <v>0</v>
      </c>
      <c r="G24" s="59">
        <v>0</v>
      </c>
      <c r="H24" s="59">
        <v>0</v>
      </c>
      <c r="I24" s="59">
        <v>0</v>
      </c>
      <c r="J24" s="59">
        <v>120</v>
      </c>
      <c r="K24" s="60"/>
    </row>
    <row r="25" spans="1:11" s="51" customFormat="1" ht="22.5" customHeight="1">
      <c r="A25" s="102" t="s">
        <v>192</v>
      </c>
      <c r="B25" s="103"/>
      <c r="C25" s="84" t="s">
        <v>229</v>
      </c>
      <c r="D25" s="59">
        <f t="shared" si="2"/>
        <v>101.22</v>
      </c>
      <c r="E25" s="59">
        <v>82.22</v>
      </c>
      <c r="F25" s="59">
        <v>0</v>
      </c>
      <c r="G25" s="59">
        <v>0</v>
      </c>
      <c r="H25" s="59">
        <v>0</v>
      </c>
      <c r="I25" s="59">
        <v>0</v>
      </c>
      <c r="J25" s="59">
        <v>19</v>
      </c>
      <c r="K25" s="60"/>
    </row>
    <row r="26" spans="1:11" s="51" customFormat="1" ht="22.5" customHeight="1">
      <c r="A26" s="102" t="s">
        <v>193</v>
      </c>
      <c r="B26" s="103"/>
      <c r="C26" s="84" t="s">
        <v>230</v>
      </c>
      <c r="D26" s="59">
        <f t="shared" si="2"/>
        <v>30.71</v>
      </c>
      <c r="E26" s="59">
        <v>30.71</v>
      </c>
      <c r="F26" s="59">
        <v>0</v>
      </c>
      <c r="G26" s="59">
        <v>0</v>
      </c>
      <c r="H26" s="59">
        <v>0</v>
      </c>
      <c r="I26" s="59">
        <v>0</v>
      </c>
      <c r="J26" s="59">
        <v>0</v>
      </c>
      <c r="K26" s="60"/>
    </row>
    <row r="27" spans="1:11" s="51" customFormat="1" ht="22.5" customHeight="1">
      <c r="A27" s="102" t="s">
        <v>194</v>
      </c>
      <c r="B27" s="103"/>
      <c r="C27" s="83" t="s">
        <v>231</v>
      </c>
      <c r="D27" s="59">
        <f>E27+F27+G27+H27+I27+J27</f>
        <v>204.75</v>
      </c>
      <c r="E27" s="59">
        <v>204.75</v>
      </c>
      <c r="F27" s="59">
        <f>F28+F29+F30</f>
        <v>0</v>
      </c>
      <c r="G27" s="59">
        <f>G28+G29+G30</f>
        <v>0</v>
      </c>
      <c r="H27" s="59">
        <f>H28+H29+H30</f>
        <v>0</v>
      </c>
      <c r="I27" s="59">
        <f>I28+I29+I30</f>
        <v>0</v>
      </c>
      <c r="J27" s="59">
        <f>J28+J29+J30</f>
        <v>0</v>
      </c>
      <c r="K27" s="60"/>
    </row>
    <row r="28" spans="1:11" s="51" customFormat="1" ht="22.5" customHeight="1">
      <c r="A28" s="102" t="s">
        <v>195</v>
      </c>
      <c r="B28" s="103"/>
      <c r="C28" s="83" t="s">
        <v>232</v>
      </c>
      <c r="D28" s="59">
        <f t="shared" si="2"/>
        <v>52.58</v>
      </c>
      <c r="E28" s="59">
        <v>52.58</v>
      </c>
      <c r="F28" s="59">
        <v>0</v>
      </c>
      <c r="G28" s="59">
        <v>0</v>
      </c>
      <c r="H28" s="59">
        <v>0</v>
      </c>
      <c r="I28" s="59">
        <v>0</v>
      </c>
      <c r="J28" s="59">
        <v>0</v>
      </c>
      <c r="K28" s="60"/>
    </row>
    <row r="29" spans="1:11" s="51" customFormat="1" ht="22.5" customHeight="1">
      <c r="A29" s="102" t="s">
        <v>196</v>
      </c>
      <c r="B29" s="103"/>
      <c r="C29" s="83" t="s">
        <v>233</v>
      </c>
      <c r="D29" s="59">
        <f t="shared" si="2"/>
        <v>30.18</v>
      </c>
      <c r="E29" s="59">
        <v>30.18</v>
      </c>
      <c r="F29" s="59">
        <v>0</v>
      </c>
      <c r="G29" s="59">
        <v>0</v>
      </c>
      <c r="H29" s="59">
        <v>0</v>
      </c>
      <c r="I29" s="59">
        <v>0</v>
      </c>
      <c r="J29" s="59">
        <v>0</v>
      </c>
      <c r="K29" s="60"/>
    </row>
    <row r="30" spans="1:11" s="51" customFormat="1" ht="22.5" customHeight="1">
      <c r="A30" s="102" t="s">
        <v>197</v>
      </c>
      <c r="B30" s="103"/>
      <c r="C30" s="83" t="s">
        <v>234</v>
      </c>
      <c r="D30" s="59">
        <f t="shared" si="2"/>
        <v>122</v>
      </c>
      <c r="E30" s="59">
        <v>122</v>
      </c>
      <c r="F30" s="59">
        <v>0</v>
      </c>
      <c r="G30" s="59">
        <v>0</v>
      </c>
      <c r="H30" s="59">
        <v>0</v>
      </c>
      <c r="I30" s="59">
        <v>0</v>
      </c>
      <c r="J30" s="59">
        <v>0</v>
      </c>
      <c r="K30" s="60"/>
    </row>
    <row r="31" spans="1:11" s="51" customFormat="1" ht="22.5" customHeight="1">
      <c r="A31" s="102" t="s">
        <v>198</v>
      </c>
      <c r="B31" s="103"/>
      <c r="C31" s="83" t="s">
        <v>235</v>
      </c>
      <c r="D31" s="59">
        <f t="shared" si="2"/>
        <v>681.99</v>
      </c>
      <c r="E31" s="59">
        <f aca="true" t="shared" si="6" ref="E31:J31">E32</f>
        <v>471.8</v>
      </c>
      <c r="F31" s="59">
        <f t="shared" si="6"/>
        <v>0</v>
      </c>
      <c r="G31" s="59">
        <f t="shared" si="6"/>
        <v>0</v>
      </c>
      <c r="H31" s="59">
        <f t="shared" si="6"/>
        <v>0</v>
      </c>
      <c r="I31" s="59">
        <f t="shared" si="6"/>
        <v>0</v>
      </c>
      <c r="J31" s="59">
        <f t="shared" si="6"/>
        <v>210.19</v>
      </c>
      <c r="K31" s="60"/>
    </row>
    <row r="32" spans="1:11" s="51" customFormat="1" ht="22.5" customHeight="1">
      <c r="A32" s="102" t="s">
        <v>199</v>
      </c>
      <c r="B32" s="103"/>
      <c r="C32" s="83" t="s">
        <v>236</v>
      </c>
      <c r="D32" s="59">
        <f t="shared" si="2"/>
        <v>681.99</v>
      </c>
      <c r="E32" s="59">
        <v>471.8</v>
      </c>
      <c r="F32" s="59">
        <v>0</v>
      </c>
      <c r="G32" s="59">
        <v>0</v>
      </c>
      <c r="H32" s="59">
        <v>0</v>
      </c>
      <c r="I32" s="59">
        <v>0</v>
      </c>
      <c r="J32" s="59">
        <v>210.19</v>
      </c>
      <c r="K32" s="60"/>
    </row>
    <row r="33" spans="1:11" s="51" customFormat="1" ht="22.5" customHeight="1">
      <c r="A33" s="102" t="s">
        <v>200</v>
      </c>
      <c r="B33" s="103"/>
      <c r="C33" s="83" t="s">
        <v>237</v>
      </c>
      <c r="D33" s="59">
        <f t="shared" si="2"/>
        <v>648.66</v>
      </c>
      <c r="E33" s="59">
        <f aca="true" t="shared" si="7" ref="E33:J33">E34+E35</f>
        <v>648.66</v>
      </c>
      <c r="F33" s="59">
        <f t="shared" si="7"/>
        <v>0</v>
      </c>
      <c r="G33" s="59">
        <f t="shared" si="7"/>
        <v>0</v>
      </c>
      <c r="H33" s="59">
        <f t="shared" si="7"/>
        <v>0</v>
      </c>
      <c r="I33" s="59">
        <f t="shared" si="7"/>
        <v>0</v>
      </c>
      <c r="J33" s="59">
        <f t="shared" si="7"/>
        <v>0</v>
      </c>
      <c r="K33" s="60"/>
    </row>
    <row r="34" spans="1:11" s="51" customFormat="1" ht="22.5" customHeight="1">
      <c r="A34" s="102" t="s">
        <v>201</v>
      </c>
      <c r="B34" s="103"/>
      <c r="C34" s="84" t="s">
        <v>238</v>
      </c>
      <c r="D34" s="59">
        <f t="shared" si="2"/>
        <v>360.33</v>
      </c>
      <c r="E34" s="59">
        <v>360.33</v>
      </c>
      <c r="F34" s="59">
        <v>0</v>
      </c>
      <c r="G34" s="59">
        <v>0</v>
      </c>
      <c r="H34" s="59">
        <v>0</v>
      </c>
      <c r="I34" s="59">
        <v>0</v>
      </c>
      <c r="J34" s="59">
        <v>0</v>
      </c>
      <c r="K34" s="60"/>
    </row>
    <row r="35" spans="1:11" s="51" customFormat="1" ht="22.5" customHeight="1">
      <c r="A35" s="102" t="s">
        <v>202</v>
      </c>
      <c r="B35" s="103"/>
      <c r="C35" s="84" t="s">
        <v>239</v>
      </c>
      <c r="D35" s="59">
        <f t="shared" si="2"/>
        <v>288.33</v>
      </c>
      <c r="E35" s="59">
        <v>288.33</v>
      </c>
      <c r="F35" s="59">
        <v>0</v>
      </c>
      <c r="G35" s="59">
        <v>0</v>
      </c>
      <c r="H35" s="59">
        <v>0</v>
      </c>
      <c r="I35" s="59">
        <v>0</v>
      </c>
      <c r="J35" s="59">
        <v>0</v>
      </c>
      <c r="K35" s="60"/>
    </row>
    <row r="36" spans="1:11" s="51" customFormat="1" ht="22.5" customHeight="1">
      <c r="A36" s="102" t="s">
        <v>203</v>
      </c>
      <c r="B36" s="103"/>
      <c r="C36" s="83" t="s">
        <v>240</v>
      </c>
      <c r="D36" s="59">
        <f t="shared" si="2"/>
        <v>135</v>
      </c>
      <c r="E36" s="59">
        <f aca="true" t="shared" si="8" ref="E36:J36">E37+E38</f>
        <v>114</v>
      </c>
      <c r="F36" s="59">
        <f t="shared" si="8"/>
        <v>0</v>
      </c>
      <c r="G36" s="59">
        <f t="shared" si="8"/>
        <v>0</v>
      </c>
      <c r="H36" s="59">
        <f t="shared" si="8"/>
        <v>0</v>
      </c>
      <c r="I36" s="59">
        <f t="shared" si="8"/>
        <v>0</v>
      </c>
      <c r="J36" s="59">
        <f t="shared" si="8"/>
        <v>21</v>
      </c>
      <c r="K36" s="60"/>
    </row>
    <row r="37" spans="1:11" s="51" customFormat="1" ht="22.5" customHeight="1">
      <c r="A37" s="102" t="s">
        <v>204</v>
      </c>
      <c r="B37" s="103"/>
      <c r="C37" s="83" t="s">
        <v>241</v>
      </c>
      <c r="D37" s="59">
        <f t="shared" si="2"/>
        <v>119</v>
      </c>
      <c r="E37" s="59">
        <v>109</v>
      </c>
      <c r="F37" s="59">
        <v>0</v>
      </c>
      <c r="G37" s="59">
        <v>0</v>
      </c>
      <c r="H37" s="59">
        <v>0</v>
      </c>
      <c r="I37" s="59">
        <v>0</v>
      </c>
      <c r="J37" s="59">
        <v>10</v>
      </c>
      <c r="K37" s="60"/>
    </row>
    <row r="38" spans="1:11" s="51" customFormat="1" ht="22.5" customHeight="1">
      <c r="A38" s="102" t="s">
        <v>205</v>
      </c>
      <c r="B38" s="103"/>
      <c r="C38" s="83" t="s">
        <v>242</v>
      </c>
      <c r="D38" s="59">
        <f t="shared" si="2"/>
        <v>16</v>
      </c>
      <c r="E38" s="59">
        <v>5</v>
      </c>
      <c r="F38" s="59">
        <v>0</v>
      </c>
      <c r="G38" s="59">
        <v>0</v>
      </c>
      <c r="H38" s="59">
        <v>0</v>
      </c>
      <c r="I38" s="59">
        <v>0</v>
      </c>
      <c r="J38" s="59">
        <v>11</v>
      </c>
      <c r="K38" s="60"/>
    </row>
    <row r="39" spans="1:11" s="51" customFormat="1" ht="22.5" customHeight="1">
      <c r="A39" s="102" t="s">
        <v>206</v>
      </c>
      <c r="B39" s="103"/>
      <c r="C39" s="83" t="s">
        <v>243</v>
      </c>
      <c r="D39" s="59">
        <f t="shared" si="2"/>
        <v>269.76</v>
      </c>
      <c r="E39" s="59">
        <v>269.76</v>
      </c>
      <c r="F39" s="59">
        <v>0</v>
      </c>
      <c r="G39" s="59">
        <v>0</v>
      </c>
      <c r="H39" s="59">
        <v>0</v>
      </c>
      <c r="I39" s="59">
        <v>0</v>
      </c>
      <c r="J39" s="59">
        <v>0</v>
      </c>
      <c r="K39" s="60"/>
    </row>
    <row r="40" spans="1:11" s="51" customFormat="1" ht="22.5" customHeight="1">
      <c r="A40" s="102" t="s">
        <v>207</v>
      </c>
      <c r="B40" s="103"/>
      <c r="C40" s="83" t="s">
        <v>244</v>
      </c>
      <c r="D40" s="59">
        <f t="shared" si="2"/>
        <v>269.76</v>
      </c>
      <c r="E40" s="59">
        <v>269.76</v>
      </c>
      <c r="F40" s="59">
        <v>0</v>
      </c>
      <c r="G40" s="59">
        <v>0</v>
      </c>
      <c r="H40" s="59">
        <v>0</v>
      </c>
      <c r="I40" s="59">
        <v>0</v>
      </c>
      <c r="J40" s="59">
        <v>0</v>
      </c>
      <c r="K40" s="60"/>
    </row>
    <row r="41" spans="1:11" s="51" customFormat="1" ht="22.5" customHeight="1">
      <c r="A41" s="102" t="s">
        <v>208</v>
      </c>
      <c r="B41" s="103"/>
      <c r="C41" s="83" t="s">
        <v>245</v>
      </c>
      <c r="D41" s="59">
        <f t="shared" si="2"/>
        <v>150.01</v>
      </c>
      <c r="E41" s="59">
        <v>150</v>
      </c>
      <c r="F41" s="59">
        <v>0</v>
      </c>
      <c r="G41" s="59">
        <v>0</v>
      </c>
      <c r="H41" s="59">
        <v>0</v>
      </c>
      <c r="I41" s="59">
        <v>0</v>
      </c>
      <c r="J41" s="59">
        <v>0.01</v>
      </c>
      <c r="K41" s="60"/>
    </row>
    <row r="42" spans="1:11" s="51" customFormat="1" ht="22.5" customHeight="1">
      <c r="A42" s="102" t="s">
        <v>209</v>
      </c>
      <c r="B42" s="103"/>
      <c r="C42" s="83" t="s">
        <v>246</v>
      </c>
      <c r="D42" s="59">
        <f t="shared" si="2"/>
        <v>150.01</v>
      </c>
      <c r="E42" s="59">
        <v>150</v>
      </c>
      <c r="F42" s="59">
        <v>0</v>
      </c>
      <c r="G42" s="59">
        <v>0</v>
      </c>
      <c r="H42" s="59">
        <v>0</v>
      </c>
      <c r="I42" s="59">
        <v>0</v>
      </c>
      <c r="J42" s="59">
        <v>0.01</v>
      </c>
      <c r="K42" s="60"/>
    </row>
    <row r="43" spans="1:11" s="51" customFormat="1" ht="22.5" customHeight="1">
      <c r="A43" s="102" t="s">
        <v>210</v>
      </c>
      <c r="B43" s="103"/>
      <c r="C43" s="83" t="s">
        <v>247</v>
      </c>
      <c r="D43" s="59">
        <f t="shared" si="2"/>
        <v>150.01</v>
      </c>
      <c r="E43" s="59">
        <v>150</v>
      </c>
      <c r="F43" s="59">
        <v>0</v>
      </c>
      <c r="G43" s="59">
        <v>0</v>
      </c>
      <c r="H43" s="59">
        <v>0</v>
      </c>
      <c r="I43" s="59">
        <v>0</v>
      </c>
      <c r="J43" s="59">
        <v>0.01</v>
      </c>
      <c r="K43" s="60"/>
    </row>
    <row r="44" spans="1:11" s="51" customFormat="1" ht="22.5" customHeight="1">
      <c r="A44" s="102" t="s">
        <v>211</v>
      </c>
      <c r="B44" s="103"/>
      <c r="C44" s="83" t="s">
        <v>248</v>
      </c>
      <c r="D44" s="59">
        <f t="shared" si="2"/>
        <v>14.75</v>
      </c>
      <c r="E44" s="59">
        <v>14.75</v>
      </c>
      <c r="F44" s="59">
        <v>0</v>
      </c>
      <c r="G44" s="59">
        <v>0</v>
      </c>
      <c r="H44" s="59">
        <v>0</v>
      </c>
      <c r="I44" s="59">
        <v>0</v>
      </c>
      <c r="J44" s="59">
        <v>0</v>
      </c>
      <c r="K44" s="60"/>
    </row>
    <row r="45" spans="1:11" s="51" customFormat="1" ht="22.5" customHeight="1">
      <c r="A45" s="102" t="s">
        <v>212</v>
      </c>
      <c r="B45" s="103"/>
      <c r="C45" s="83" t="s">
        <v>249</v>
      </c>
      <c r="D45" s="59">
        <f t="shared" si="2"/>
        <v>14.75</v>
      </c>
      <c r="E45" s="59">
        <v>14.75</v>
      </c>
      <c r="F45" s="59">
        <v>0</v>
      </c>
      <c r="G45" s="59">
        <v>0</v>
      </c>
      <c r="H45" s="59">
        <v>0</v>
      </c>
      <c r="I45" s="59">
        <v>0</v>
      </c>
      <c r="J45" s="59">
        <v>0</v>
      </c>
      <c r="K45" s="60"/>
    </row>
    <row r="46" spans="1:11" s="51" customFormat="1" ht="22.5" customHeight="1" thickBot="1">
      <c r="A46" s="102" t="s">
        <v>213</v>
      </c>
      <c r="B46" s="103"/>
      <c r="C46" s="85" t="s">
        <v>250</v>
      </c>
      <c r="D46" s="59">
        <f t="shared" si="2"/>
        <v>14.75</v>
      </c>
      <c r="E46" s="59">
        <v>14.75</v>
      </c>
      <c r="F46" s="59">
        <v>0</v>
      </c>
      <c r="G46" s="59">
        <v>0</v>
      </c>
      <c r="H46" s="59">
        <v>0</v>
      </c>
      <c r="I46" s="59">
        <v>0</v>
      </c>
      <c r="J46" s="59">
        <v>0</v>
      </c>
      <c r="K46" s="60"/>
    </row>
    <row r="47" spans="1:10" s="51" customFormat="1" ht="30.75" customHeight="1">
      <c r="A47" s="106" t="s">
        <v>122</v>
      </c>
      <c r="B47" s="107"/>
      <c r="C47" s="107"/>
      <c r="D47" s="107"/>
      <c r="E47" s="107"/>
      <c r="F47" s="107"/>
      <c r="G47" s="107"/>
      <c r="H47" s="107"/>
      <c r="I47" s="107"/>
      <c r="J47" s="107"/>
    </row>
    <row r="48" ht="15.75">
      <c r="A48" s="64"/>
    </row>
    <row r="49" ht="15.75">
      <c r="A49" s="64"/>
    </row>
  </sheetData>
  <sheetProtection/>
  <mergeCells count="51">
    <mergeCell ref="A34:B34"/>
    <mergeCell ref="A45:B45"/>
    <mergeCell ref="A46:B46"/>
    <mergeCell ref="A30:B30"/>
    <mergeCell ref="A31:B31"/>
    <mergeCell ref="A32:B32"/>
    <mergeCell ref="A33:B33"/>
    <mergeCell ref="A40:B40"/>
    <mergeCell ref="A26:B26"/>
    <mergeCell ref="A27:B27"/>
    <mergeCell ref="A28:B28"/>
    <mergeCell ref="A29:B29"/>
    <mergeCell ref="A25:B25"/>
    <mergeCell ref="A18:B18"/>
    <mergeCell ref="A19:B19"/>
    <mergeCell ref="A20:B20"/>
    <mergeCell ref="A21:B21"/>
    <mergeCell ref="A47:J47"/>
    <mergeCell ref="A44:B44"/>
    <mergeCell ref="A5:C5"/>
    <mergeCell ref="A43:B43"/>
    <mergeCell ref="E5:E7"/>
    <mergeCell ref="A8:C8"/>
    <mergeCell ref="A9:C9"/>
    <mergeCell ref="F5:F7"/>
    <mergeCell ref="D5:D7"/>
    <mergeCell ref="A41:B41"/>
    <mergeCell ref="H5:H7"/>
    <mergeCell ref="I5:I7"/>
    <mergeCell ref="A6:B7"/>
    <mergeCell ref="C6:C7"/>
    <mergeCell ref="A10:B10"/>
    <mergeCell ref="A11:B11"/>
    <mergeCell ref="A35:B35"/>
    <mergeCell ref="A36:B36"/>
    <mergeCell ref="A14:B14"/>
    <mergeCell ref="A15:B15"/>
    <mergeCell ref="A16:B16"/>
    <mergeCell ref="A17:B17"/>
    <mergeCell ref="A22:B22"/>
    <mergeCell ref="A23:B23"/>
    <mergeCell ref="A2:J2"/>
    <mergeCell ref="J5:J7"/>
    <mergeCell ref="A42:B42"/>
    <mergeCell ref="G5:G7"/>
    <mergeCell ref="A4:C4"/>
    <mergeCell ref="A37:B37"/>
    <mergeCell ref="A38:B38"/>
    <mergeCell ref="A39:B39"/>
    <mergeCell ref="A12:B12"/>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2">
      <selection activeCell="G24" sqref="G24"/>
    </sheetView>
  </sheetViews>
  <sheetFormatPr defaultColWidth="9.00390625" defaultRowHeight="14.25"/>
  <cols>
    <col min="1" max="1" width="5.625" style="48" customWidth="1"/>
    <col min="2" max="2" width="4.75390625" style="48" customWidth="1"/>
    <col min="3" max="3" width="10.37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7" t="s">
        <v>163</v>
      </c>
      <c r="G1" s="2"/>
      <c r="H1" s="2"/>
    </row>
    <row r="2" spans="1:9" s="46" customFormat="1" ht="23.25">
      <c r="A2" s="99" t="s">
        <v>156</v>
      </c>
      <c r="B2" s="100"/>
      <c r="C2" s="100"/>
      <c r="D2" s="100"/>
      <c r="E2" s="100"/>
      <c r="F2" s="100"/>
      <c r="G2" s="100"/>
      <c r="H2" s="100"/>
      <c r="I2" s="100"/>
    </row>
    <row r="3" spans="1:9" ht="15.75" hidden="1">
      <c r="A3" s="47"/>
      <c r="B3" s="47"/>
      <c r="C3" s="47"/>
      <c r="D3" s="47"/>
      <c r="E3" s="47"/>
      <c r="F3" s="47"/>
      <c r="G3" s="47"/>
      <c r="H3" s="47"/>
      <c r="I3" s="5" t="s">
        <v>108</v>
      </c>
    </row>
    <row r="4" spans="1:9" s="51" customFormat="1" ht="15">
      <c r="A4" s="104" t="s">
        <v>259</v>
      </c>
      <c r="B4" s="104"/>
      <c r="C4" s="104"/>
      <c r="D4" s="49"/>
      <c r="E4" s="49"/>
      <c r="F4" s="50"/>
      <c r="G4" s="49"/>
      <c r="H4" s="49"/>
      <c r="I4" s="8" t="s">
        <v>109</v>
      </c>
    </row>
    <row r="5" spans="1:10" s="53" customFormat="1" ht="22.5" customHeight="1">
      <c r="A5" s="108" t="s">
        <v>149</v>
      </c>
      <c r="B5" s="101"/>
      <c r="C5" s="101"/>
      <c r="D5" s="101" t="s">
        <v>110</v>
      </c>
      <c r="E5" s="101" t="s">
        <v>111</v>
      </c>
      <c r="F5" s="101" t="s">
        <v>67</v>
      </c>
      <c r="G5" s="101" t="s">
        <v>112</v>
      </c>
      <c r="H5" s="105" t="s">
        <v>113</v>
      </c>
      <c r="I5" s="101" t="s">
        <v>114</v>
      </c>
      <c r="J5" s="52"/>
    </row>
    <row r="6" spans="1:10" s="53" customFormat="1" ht="22.5" customHeight="1">
      <c r="A6" s="105" t="s">
        <v>115</v>
      </c>
      <c r="B6" s="101"/>
      <c r="C6" s="101" t="s">
        <v>50</v>
      </c>
      <c r="D6" s="101"/>
      <c r="E6" s="101"/>
      <c r="F6" s="101"/>
      <c r="G6" s="101"/>
      <c r="H6" s="101"/>
      <c r="I6" s="101"/>
      <c r="J6" s="52"/>
    </row>
    <row r="7" spans="1:10" s="53" customFormat="1" ht="22.5" customHeight="1">
      <c r="A7" s="101"/>
      <c r="B7" s="101"/>
      <c r="C7" s="101"/>
      <c r="D7" s="101"/>
      <c r="E7" s="101"/>
      <c r="F7" s="101"/>
      <c r="G7" s="101"/>
      <c r="H7" s="101"/>
      <c r="I7" s="101"/>
      <c r="J7" s="52"/>
    </row>
    <row r="8" spans="1:10" s="57" customFormat="1" ht="22.5" customHeight="1">
      <c r="A8" s="112" t="s">
        <v>51</v>
      </c>
      <c r="B8" s="112"/>
      <c r="C8" s="112"/>
      <c r="D8" s="54" t="s">
        <v>0</v>
      </c>
      <c r="E8" s="54" t="s">
        <v>1</v>
      </c>
      <c r="F8" s="54" t="s">
        <v>2</v>
      </c>
      <c r="G8" s="55" t="s">
        <v>28</v>
      </c>
      <c r="H8" s="55" t="s">
        <v>29</v>
      </c>
      <c r="I8" s="55" t="s">
        <v>30</v>
      </c>
      <c r="J8" s="56"/>
    </row>
    <row r="9" spans="1:10" s="51" customFormat="1" ht="22.5" customHeight="1">
      <c r="A9" s="110" t="s">
        <v>116</v>
      </c>
      <c r="B9" s="110"/>
      <c r="C9" s="110"/>
      <c r="D9" s="59">
        <f>E9+F9+G9+H9+I9</f>
        <v>1367.9099999999999</v>
      </c>
      <c r="E9" s="59">
        <f>E10+E36+E39</f>
        <v>567.01</v>
      </c>
      <c r="F9" s="59">
        <f>F10+F36+F39</f>
        <v>800.9</v>
      </c>
      <c r="G9" s="59">
        <f>G10+G36+G39</f>
        <v>0</v>
      </c>
      <c r="H9" s="59">
        <f>H10+H36+H39</f>
        <v>0</v>
      </c>
      <c r="I9" s="59">
        <f>I10+I36+I39</f>
        <v>0</v>
      </c>
      <c r="J9" s="60"/>
    </row>
    <row r="10" spans="1:10" s="51" customFormat="1" ht="22.5" customHeight="1">
      <c r="A10" s="102" t="s">
        <v>251</v>
      </c>
      <c r="B10" s="111"/>
      <c r="C10" s="86" t="s">
        <v>214</v>
      </c>
      <c r="D10" s="59">
        <f>E10+F10+G10+H10+I10</f>
        <v>1223.1599999999999</v>
      </c>
      <c r="E10" s="59">
        <f>E11+E16+E18+E23+E27+E30+E33</f>
        <v>552.26</v>
      </c>
      <c r="F10" s="59">
        <f>F11+F16+F18+F23+F27+F30+F33</f>
        <v>670.9</v>
      </c>
      <c r="G10" s="59">
        <f>G11+G16+G18+G23+G27+G30+G33</f>
        <v>0</v>
      </c>
      <c r="H10" s="59">
        <f>H11+H16+H18+H23+H27+H30+H33</f>
        <v>0</v>
      </c>
      <c r="I10" s="59">
        <f>I11+I16+I18+I23+I27+I30+I33</f>
        <v>0</v>
      </c>
      <c r="J10" s="60"/>
    </row>
    <row r="11" spans="1:10" s="51" customFormat="1" ht="22.5" customHeight="1">
      <c r="A11" s="102" t="s">
        <v>252</v>
      </c>
      <c r="B11" s="103"/>
      <c r="C11" s="86" t="s">
        <v>215</v>
      </c>
      <c r="D11" s="59">
        <f aca="true" t="shared" si="0" ref="D11:D41">E11+F11+G11+H11+I11</f>
        <v>551.2</v>
      </c>
      <c r="E11" s="59">
        <f>E12+E13+E14+E15</f>
        <v>441.07</v>
      </c>
      <c r="F11" s="59">
        <f>F12+F13+F14+F15</f>
        <v>110.13</v>
      </c>
      <c r="G11" s="59">
        <f>G12+G13+G14+G15</f>
        <v>0</v>
      </c>
      <c r="H11" s="59">
        <f>H12+H13+H14+H15</f>
        <v>0</v>
      </c>
      <c r="I11" s="59">
        <f>I12+I13+I14+I15</f>
        <v>0</v>
      </c>
      <c r="J11" s="60"/>
    </row>
    <row r="12" spans="1:10" s="51" customFormat="1" ht="22.5" customHeight="1">
      <c r="A12" s="102" t="s">
        <v>253</v>
      </c>
      <c r="B12" s="103"/>
      <c r="C12" s="86" t="s">
        <v>216</v>
      </c>
      <c r="D12" s="59">
        <f t="shared" si="0"/>
        <v>441.07</v>
      </c>
      <c r="E12" s="59">
        <v>441.07</v>
      </c>
      <c r="F12" s="59">
        <v>0</v>
      </c>
      <c r="G12" s="59">
        <v>0</v>
      </c>
      <c r="H12" s="59">
        <v>0</v>
      </c>
      <c r="I12" s="59">
        <v>0</v>
      </c>
      <c r="J12" s="60"/>
    </row>
    <row r="13" spans="1:10" s="51" customFormat="1" ht="22.5" customHeight="1">
      <c r="A13" s="102" t="s">
        <v>180</v>
      </c>
      <c r="B13" s="103"/>
      <c r="C13" s="86" t="s">
        <v>217</v>
      </c>
      <c r="D13" s="59">
        <f t="shared" si="0"/>
        <v>2</v>
      </c>
      <c r="E13" s="59">
        <v>0</v>
      </c>
      <c r="F13" s="59">
        <v>2</v>
      </c>
      <c r="G13" s="59">
        <v>0</v>
      </c>
      <c r="H13" s="59">
        <v>0</v>
      </c>
      <c r="I13" s="59">
        <v>0</v>
      </c>
      <c r="J13" s="60"/>
    </row>
    <row r="14" spans="1:10" s="51" customFormat="1" ht="22.5" customHeight="1">
      <c r="A14" s="102" t="s">
        <v>181</v>
      </c>
      <c r="B14" s="103"/>
      <c r="C14" s="86" t="s">
        <v>218</v>
      </c>
      <c r="D14" s="59">
        <f t="shared" si="0"/>
        <v>12</v>
      </c>
      <c r="E14" s="59">
        <v>0</v>
      </c>
      <c r="F14" s="59">
        <v>12</v>
      </c>
      <c r="G14" s="59">
        <v>0</v>
      </c>
      <c r="H14" s="59">
        <v>0</v>
      </c>
      <c r="I14" s="59">
        <v>0</v>
      </c>
      <c r="J14" s="60"/>
    </row>
    <row r="15" spans="1:10" s="51" customFormat="1" ht="22.5" customHeight="1">
      <c r="A15" s="102" t="s">
        <v>182</v>
      </c>
      <c r="B15" s="103"/>
      <c r="C15" s="86" t="s">
        <v>219</v>
      </c>
      <c r="D15" s="59">
        <f t="shared" si="0"/>
        <v>96.13</v>
      </c>
      <c r="E15" s="59">
        <v>0</v>
      </c>
      <c r="F15" s="59">
        <v>96.13</v>
      </c>
      <c r="G15" s="59">
        <v>0</v>
      </c>
      <c r="H15" s="59">
        <v>0</v>
      </c>
      <c r="I15" s="59">
        <v>0</v>
      </c>
      <c r="J15" s="60"/>
    </row>
    <row r="16" spans="1:10" s="51" customFormat="1" ht="22.5" customHeight="1">
      <c r="A16" s="102" t="s">
        <v>183</v>
      </c>
      <c r="B16" s="103"/>
      <c r="C16" s="86" t="s">
        <v>220</v>
      </c>
      <c r="D16" s="59">
        <f t="shared" si="0"/>
        <v>4.52</v>
      </c>
      <c r="E16" s="59">
        <v>4.52</v>
      </c>
      <c r="F16" s="59">
        <v>0</v>
      </c>
      <c r="G16" s="59">
        <v>0</v>
      </c>
      <c r="H16" s="59">
        <v>0</v>
      </c>
      <c r="I16" s="59">
        <v>0</v>
      </c>
      <c r="J16" s="60"/>
    </row>
    <row r="17" spans="1:10" s="51" customFormat="1" ht="22.5" customHeight="1">
      <c r="A17" s="102" t="s">
        <v>184</v>
      </c>
      <c r="B17" s="103"/>
      <c r="C17" s="87" t="s">
        <v>255</v>
      </c>
      <c r="D17" s="59">
        <f t="shared" si="0"/>
        <v>4.52</v>
      </c>
      <c r="E17" s="59">
        <v>4.52</v>
      </c>
      <c r="F17" s="59">
        <v>0</v>
      </c>
      <c r="G17" s="59">
        <v>0</v>
      </c>
      <c r="H17" s="59">
        <v>0</v>
      </c>
      <c r="I17" s="59">
        <v>0</v>
      </c>
      <c r="J17" s="60"/>
    </row>
    <row r="18" spans="1:10" s="51" customFormat="1" ht="22.5" customHeight="1">
      <c r="A18" s="102" t="s">
        <v>185</v>
      </c>
      <c r="B18" s="103"/>
      <c r="C18" s="86" t="s">
        <v>222</v>
      </c>
      <c r="D18" s="59">
        <f t="shared" si="0"/>
        <v>122.83</v>
      </c>
      <c r="E18" s="59">
        <f>E19+E20+E21+E22</f>
        <v>0</v>
      </c>
      <c r="F18" s="59">
        <f>F19+F20+F21+F22</f>
        <v>122.83</v>
      </c>
      <c r="G18" s="59">
        <f>G19+G20+G21+G22</f>
        <v>0</v>
      </c>
      <c r="H18" s="59">
        <f>H19+H20+H21+H22</f>
        <v>0</v>
      </c>
      <c r="I18" s="59">
        <f>I19+I20+I21+I22</f>
        <v>0</v>
      </c>
      <c r="J18" s="60"/>
    </row>
    <row r="19" spans="1:10" s="51" customFormat="1" ht="22.5" customHeight="1">
      <c r="A19" s="102" t="s">
        <v>186</v>
      </c>
      <c r="B19" s="103"/>
      <c r="C19" s="86" t="s">
        <v>223</v>
      </c>
      <c r="D19" s="59">
        <f t="shared" si="0"/>
        <v>13.07</v>
      </c>
      <c r="E19" s="59">
        <v>0</v>
      </c>
      <c r="F19" s="59">
        <v>13.07</v>
      </c>
      <c r="G19" s="59">
        <v>0</v>
      </c>
      <c r="H19" s="59">
        <v>0</v>
      </c>
      <c r="I19" s="59">
        <v>0</v>
      </c>
      <c r="J19" s="60"/>
    </row>
    <row r="20" spans="1:10" s="51" customFormat="1" ht="22.5" customHeight="1">
      <c r="A20" s="102" t="s">
        <v>187</v>
      </c>
      <c r="B20" s="111"/>
      <c r="C20" s="86" t="s">
        <v>224</v>
      </c>
      <c r="D20" s="59">
        <f t="shared" si="0"/>
        <v>10.93</v>
      </c>
      <c r="E20" s="59">
        <v>0</v>
      </c>
      <c r="F20" s="59">
        <v>10.93</v>
      </c>
      <c r="G20" s="59">
        <v>0</v>
      </c>
      <c r="H20" s="59">
        <v>0</v>
      </c>
      <c r="I20" s="59">
        <v>0</v>
      </c>
      <c r="J20" s="60"/>
    </row>
    <row r="21" spans="1:10" s="51" customFormat="1" ht="22.5" customHeight="1">
      <c r="A21" s="102" t="s">
        <v>188</v>
      </c>
      <c r="B21" s="103"/>
      <c r="C21" s="86" t="s">
        <v>225</v>
      </c>
      <c r="D21" s="59">
        <f t="shared" si="0"/>
        <v>98.56</v>
      </c>
      <c r="E21" s="59">
        <v>0</v>
      </c>
      <c r="F21" s="59">
        <v>98.56</v>
      </c>
      <c r="G21" s="59">
        <v>0</v>
      </c>
      <c r="H21" s="59">
        <v>0</v>
      </c>
      <c r="I21" s="59">
        <v>0</v>
      </c>
      <c r="J21" s="60"/>
    </row>
    <row r="22" spans="1:10" s="51" customFormat="1" ht="22.5" customHeight="1">
      <c r="A22" s="102" t="s">
        <v>189</v>
      </c>
      <c r="B22" s="103"/>
      <c r="C22" s="86" t="s">
        <v>226</v>
      </c>
      <c r="D22" s="59">
        <f t="shared" si="0"/>
        <v>0.27</v>
      </c>
      <c r="E22" s="59">
        <v>0</v>
      </c>
      <c r="F22" s="59">
        <v>0.27</v>
      </c>
      <c r="G22" s="59">
        <v>0</v>
      </c>
      <c r="H22" s="59">
        <v>0</v>
      </c>
      <c r="I22" s="59">
        <v>0</v>
      </c>
      <c r="J22" s="60"/>
    </row>
    <row r="23" spans="1:10" s="51" customFormat="1" ht="22.5" customHeight="1">
      <c r="A23" s="102" t="s">
        <v>190</v>
      </c>
      <c r="B23" s="103"/>
      <c r="C23" s="86" t="s">
        <v>227</v>
      </c>
      <c r="D23" s="59">
        <f t="shared" si="0"/>
        <v>254.99</v>
      </c>
      <c r="E23" s="59">
        <f>E24+E25+E26</f>
        <v>106.67</v>
      </c>
      <c r="F23" s="59">
        <f>F24+F25+F26</f>
        <v>148.32</v>
      </c>
      <c r="G23" s="59">
        <f>G24+G25+G26</f>
        <v>0</v>
      </c>
      <c r="H23" s="59">
        <f>H24+H25+H26</f>
        <v>0</v>
      </c>
      <c r="I23" s="59">
        <f>I24+I25+I26</f>
        <v>0</v>
      </c>
      <c r="J23" s="60"/>
    </row>
    <row r="24" spans="1:10" s="51" customFormat="1" ht="22.5" customHeight="1">
      <c r="A24" s="102" t="s">
        <v>191</v>
      </c>
      <c r="B24" s="103"/>
      <c r="C24" s="86" t="s">
        <v>228</v>
      </c>
      <c r="D24" s="59">
        <f t="shared" si="0"/>
        <v>148.32</v>
      </c>
      <c r="E24" s="59">
        <v>0</v>
      </c>
      <c r="F24" s="59">
        <v>148.32</v>
      </c>
      <c r="G24" s="59">
        <v>0</v>
      </c>
      <c r="H24" s="59">
        <v>0</v>
      </c>
      <c r="I24" s="59">
        <v>0</v>
      </c>
      <c r="J24" s="60"/>
    </row>
    <row r="25" spans="1:10" s="51" customFormat="1" ht="22.5" customHeight="1">
      <c r="A25" s="102" t="s">
        <v>192</v>
      </c>
      <c r="B25" s="103"/>
      <c r="C25" s="86" t="s">
        <v>256</v>
      </c>
      <c r="D25" s="59">
        <f t="shared" si="0"/>
        <v>80.37</v>
      </c>
      <c r="E25" s="59">
        <v>80.37</v>
      </c>
      <c r="F25" s="59">
        <v>0</v>
      </c>
      <c r="G25" s="59">
        <v>0</v>
      </c>
      <c r="H25" s="59">
        <v>0</v>
      </c>
      <c r="I25" s="59">
        <v>0</v>
      </c>
      <c r="J25" s="60"/>
    </row>
    <row r="26" spans="1:10" s="51" customFormat="1" ht="22.5" customHeight="1">
      <c r="A26" s="102" t="s">
        <v>193</v>
      </c>
      <c r="B26" s="103"/>
      <c r="C26" s="86" t="s">
        <v>257</v>
      </c>
      <c r="D26" s="59">
        <f t="shared" si="0"/>
        <v>26.3</v>
      </c>
      <c r="E26" s="59">
        <v>26.3</v>
      </c>
      <c r="F26" s="59">
        <v>0</v>
      </c>
      <c r="G26" s="59">
        <v>0</v>
      </c>
      <c r="H26" s="59">
        <v>0</v>
      </c>
      <c r="I26" s="59">
        <v>0</v>
      </c>
      <c r="J26" s="60"/>
    </row>
    <row r="27" spans="1:10" s="51" customFormat="1" ht="22.5" customHeight="1">
      <c r="A27" s="102" t="s">
        <v>194</v>
      </c>
      <c r="B27" s="103"/>
      <c r="C27" s="86" t="s">
        <v>231</v>
      </c>
      <c r="D27" s="59">
        <f t="shared" si="0"/>
        <v>30.54</v>
      </c>
      <c r="E27" s="59">
        <f>E28+E29</f>
        <v>0</v>
      </c>
      <c r="F27" s="59">
        <f>F28+F29</f>
        <v>30.54</v>
      </c>
      <c r="G27" s="59">
        <f>G28+G29</f>
        <v>0</v>
      </c>
      <c r="H27" s="59">
        <f>H28+H29</f>
        <v>0</v>
      </c>
      <c r="I27" s="59">
        <f>I28+I29</f>
        <v>0</v>
      </c>
      <c r="J27" s="60"/>
    </row>
    <row r="28" spans="1:10" s="51" customFormat="1" ht="22.5" customHeight="1">
      <c r="A28" s="102" t="s">
        <v>195</v>
      </c>
      <c r="B28" s="103"/>
      <c r="C28" s="86" t="s">
        <v>232</v>
      </c>
      <c r="D28" s="59">
        <f t="shared" si="0"/>
        <v>0.36</v>
      </c>
      <c r="E28" s="59">
        <v>0</v>
      </c>
      <c r="F28" s="59">
        <v>0.36</v>
      </c>
      <c r="G28" s="59">
        <v>0</v>
      </c>
      <c r="H28" s="59">
        <v>0</v>
      </c>
      <c r="I28" s="59">
        <v>0</v>
      </c>
      <c r="J28" s="60"/>
    </row>
    <row r="29" spans="1:10" s="51" customFormat="1" ht="22.5" customHeight="1">
      <c r="A29" s="102" t="s">
        <v>196</v>
      </c>
      <c r="B29" s="103"/>
      <c r="C29" s="86" t="s">
        <v>233</v>
      </c>
      <c r="D29" s="59">
        <f t="shared" si="0"/>
        <v>30.18</v>
      </c>
      <c r="E29" s="59">
        <v>0</v>
      </c>
      <c r="F29" s="59">
        <v>30.18</v>
      </c>
      <c r="G29" s="59">
        <v>0</v>
      </c>
      <c r="H29" s="59">
        <v>0</v>
      </c>
      <c r="I29" s="59">
        <v>0</v>
      </c>
      <c r="J29" s="60"/>
    </row>
    <row r="30" spans="1:10" s="51" customFormat="1" ht="22.5" customHeight="1">
      <c r="A30" s="102" t="s">
        <v>198</v>
      </c>
      <c r="B30" s="103"/>
      <c r="C30" s="86" t="s">
        <v>235</v>
      </c>
      <c r="D30" s="59">
        <f t="shared" si="0"/>
        <v>149.32</v>
      </c>
      <c r="E30" s="59">
        <f>E31+E32</f>
        <v>0</v>
      </c>
      <c r="F30" s="59">
        <f>F31+F32</f>
        <v>149.32</v>
      </c>
      <c r="G30" s="59">
        <f>G31+G32</f>
        <v>0</v>
      </c>
      <c r="H30" s="59">
        <f>H31+H32</f>
        <v>0</v>
      </c>
      <c r="I30" s="59">
        <f>I31+I32</f>
        <v>0</v>
      </c>
      <c r="J30" s="60"/>
    </row>
    <row r="31" spans="1:10" s="51" customFormat="1" ht="22.5" customHeight="1">
      <c r="A31" s="102" t="s">
        <v>199</v>
      </c>
      <c r="B31" s="103"/>
      <c r="C31" s="86" t="s">
        <v>236</v>
      </c>
      <c r="D31" s="59">
        <f t="shared" si="0"/>
        <v>112.29</v>
      </c>
      <c r="E31" s="59">
        <v>0</v>
      </c>
      <c r="F31" s="59">
        <v>112.29</v>
      </c>
      <c r="G31" s="59">
        <v>0</v>
      </c>
      <c r="H31" s="59">
        <v>0</v>
      </c>
      <c r="I31" s="59">
        <v>0</v>
      </c>
      <c r="J31" s="60"/>
    </row>
    <row r="32" spans="1:10" s="51" customFormat="1" ht="22.5" customHeight="1">
      <c r="A32" s="102" t="s">
        <v>254</v>
      </c>
      <c r="B32" s="103"/>
      <c r="C32" s="86" t="s">
        <v>258</v>
      </c>
      <c r="D32" s="59">
        <f t="shared" si="0"/>
        <v>37.03</v>
      </c>
      <c r="E32" s="59">
        <v>0</v>
      </c>
      <c r="F32" s="59">
        <v>37.03</v>
      </c>
      <c r="G32" s="59">
        <v>0</v>
      </c>
      <c r="H32" s="59">
        <v>0</v>
      </c>
      <c r="I32" s="59">
        <v>0</v>
      </c>
      <c r="J32" s="60"/>
    </row>
    <row r="33" spans="1:10" s="51" customFormat="1" ht="22.5" customHeight="1">
      <c r="A33" s="102" t="s">
        <v>203</v>
      </c>
      <c r="B33" s="103"/>
      <c r="C33" s="86" t="s">
        <v>240</v>
      </c>
      <c r="D33" s="59">
        <f t="shared" si="0"/>
        <v>109.76</v>
      </c>
      <c r="E33" s="59">
        <f>E34+E35</f>
        <v>0</v>
      </c>
      <c r="F33" s="59">
        <f>F34+F35</f>
        <v>109.76</v>
      </c>
      <c r="G33" s="59">
        <f>G34+G35</f>
        <v>0</v>
      </c>
      <c r="H33" s="59">
        <f>H34+H35</f>
        <v>0</v>
      </c>
      <c r="I33" s="59">
        <f>I34+I35</f>
        <v>0</v>
      </c>
      <c r="J33" s="60"/>
    </row>
    <row r="34" spans="1:10" s="51" customFormat="1" ht="22.5" customHeight="1">
      <c r="A34" s="102" t="s">
        <v>204</v>
      </c>
      <c r="B34" s="103"/>
      <c r="C34" s="86" t="s">
        <v>241</v>
      </c>
      <c r="D34" s="59">
        <f t="shared" si="0"/>
        <v>93.76</v>
      </c>
      <c r="E34" s="59">
        <v>0</v>
      </c>
      <c r="F34" s="59">
        <v>93.76</v>
      </c>
      <c r="G34" s="59">
        <v>0</v>
      </c>
      <c r="H34" s="59">
        <v>0</v>
      </c>
      <c r="I34" s="59">
        <v>0</v>
      </c>
      <c r="J34" s="60"/>
    </row>
    <row r="35" spans="1:10" s="51" customFormat="1" ht="22.5" customHeight="1">
      <c r="A35" s="102" t="s">
        <v>205</v>
      </c>
      <c r="B35" s="103"/>
      <c r="C35" s="86" t="s">
        <v>242</v>
      </c>
      <c r="D35" s="59">
        <f t="shared" si="0"/>
        <v>16</v>
      </c>
      <c r="E35" s="59">
        <v>0</v>
      </c>
      <c r="F35" s="59">
        <v>16</v>
      </c>
      <c r="G35" s="59">
        <v>0</v>
      </c>
      <c r="H35" s="59">
        <v>0</v>
      </c>
      <c r="I35" s="59">
        <v>0</v>
      </c>
      <c r="J35" s="60"/>
    </row>
    <row r="36" spans="1:10" s="51" customFormat="1" ht="22.5" customHeight="1">
      <c r="A36" s="102" t="s">
        <v>208</v>
      </c>
      <c r="B36" s="103"/>
      <c r="C36" s="86" t="s">
        <v>245</v>
      </c>
      <c r="D36" s="59">
        <f t="shared" si="0"/>
        <v>130</v>
      </c>
      <c r="E36" s="59">
        <v>0</v>
      </c>
      <c r="F36" s="59">
        <v>130</v>
      </c>
      <c r="G36" s="59">
        <v>0</v>
      </c>
      <c r="H36" s="59">
        <v>0</v>
      </c>
      <c r="I36" s="59">
        <v>0</v>
      </c>
      <c r="J36" s="60"/>
    </row>
    <row r="37" spans="1:10" s="51" customFormat="1" ht="22.5" customHeight="1">
      <c r="A37" s="102" t="s">
        <v>209</v>
      </c>
      <c r="B37" s="103"/>
      <c r="C37" s="86" t="s">
        <v>246</v>
      </c>
      <c r="D37" s="59">
        <f t="shared" si="0"/>
        <v>130</v>
      </c>
      <c r="E37" s="59">
        <v>0</v>
      </c>
      <c r="F37" s="59">
        <v>130</v>
      </c>
      <c r="G37" s="59">
        <v>0</v>
      </c>
      <c r="H37" s="59">
        <v>0</v>
      </c>
      <c r="I37" s="59">
        <v>0</v>
      </c>
      <c r="J37" s="60"/>
    </row>
    <row r="38" spans="1:10" s="51" customFormat="1" ht="22.5" customHeight="1">
      <c r="A38" s="102" t="s">
        <v>210</v>
      </c>
      <c r="B38" s="103"/>
      <c r="C38" s="86" t="s">
        <v>247</v>
      </c>
      <c r="D38" s="59">
        <f t="shared" si="0"/>
        <v>130</v>
      </c>
      <c r="E38" s="59">
        <v>0</v>
      </c>
      <c r="F38" s="59">
        <v>130</v>
      </c>
      <c r="G38" s="59">
        <v>0</v>
      </c>
      <c r="H38" s="59">
        <v>0</v>
      </c>
      <c r="I38" s="59">
        <v>0</v>
      </c>
      <c r="J38" s="60"/>
    </row>
    <row r="39" spans="1:10" s="51" customFormat="1" ht="22.5" customHeight="1">
      <c r="A39" s="102" t="s">
        <v>211</v>
      </c>
      <c r="B39" s="103"/>
      <c r="C39" s="86" t="s">
        <v>248</v>
      </c>
      <c r="D39" s="59">
        <f t="shared" si="0"/>
        <v>14.75</v>
      </c>
      <c r="E39" s="59">
        <v>14.75</v>
      </c>
      <c r="F39" s="59">
        <v>0</v>
      </c>
      <c r="G39" s="59">
        <v>0</v>
      </c>
      <c r="H39" s="59">
        <v>0</v>
      </c>
      <c r="I39" s="59">
        <v>0</v>
      </c>
      <c r="J39" s="60"/>
    </row>
    <row r="40" spans="1:10" s="51" customFormat="1" ht="22.5" customHeight="1">
      <c r="A40" s="102" t="s">
        <v>212</v>
      </c>
      <c r="B40" s="103"/>
      <c r="C40" s="86" t="s">
        <v>249</v>
      </c>
      <c r="D40" s="59">
        <f t="shared" si="0"/>
        <v>14.75</v>
      </c>
      <c r="E40" s="59">
        <v>14.75</v>
      </c>
      <c r="F40" s="59">
        <v>0</v>
      </c>
      <c r="G40" s="59">
        <v>0</v>
      </c>
      <c r="H40" s="59">
        <v>0</v>
      </c>
      <c r="I40" s="59">
        <v>0</v>
      </c>
      <c r="J40" s="60"/>
    </row>
    <row r="41" spans="1:10" s="51" customFormat="1" ht="22.5" customHeight="1">
      <c r="A41" s="102" t="s">
        <v>213</v>
      </c>
      <c r="B41" s="111"/>
      <c r="C41" s="86" t="s">
        <v>250</v>
      </c>
      <c r="D41" s="59">
        <f t="shared" si="0"/>
        <v>14.75</v>
      </c>
      <c r="E41" s="59">
        <v>14.75</v>
      </c>
      <c r="F41" s="59">
        <v>0</v>
      </c>
      <c r="G41" s="59">
        <v>0</v>
      </c>
      <c r="H41" s="59">
        <v>0</v>
      </c>
      <c r="I41" s="59">
        <v>0</v>
      </c>
      <c r="J41" s="60"/>
    </row>
    <row r="42" spans="1:9" s="51" customFormat="1" ht="31.5" customHeight="1">
      <c r="A42" s="106" t="s">
        <v>117</v>
      </c>
      <c r="B42" s="107"/>
      <c r="C42" s="107"/>
      <c r="D42" s="107"/>
      <c r="E42" s="107"/>
      <c r="F42" s="107"/>
      <c r="G42" s="107"/>
      <c r="H42" s="107"/>
      <c r="I42" s="107"/>
    </row>
    <row r="43" ht="15.75">
      <c r="A43" s="61"/>
    </row>
    <row r="44" ht="15.75">
      <c r="A44" s="62"/>
    </row>
    <row r="45" ht="15.75">
      <c r="A45" s="62"/>
    </row>
  </sheetData>
  <sheetProtection/>
  <mergeCells count="46">
    <mergeCell ref="A37:B37"/>
    <mergeCell ref="A38:B38"/>
    <mergeCell ref="A39:B39"/>
    <mergeCell ref="A4:C4"/>
    <mergeCell ref="A33:B33"/>
    <mergeCell ref="A34:B34"/>
    <mergeCell ref="A35:B35"/>
    <mergeCell ref="A36:B36"/>
    <mergeCell ref="A27:B27"/>
    <mergeCell ref="A28:B28"/>
    <mergeCell ref="A29:B29"/>
    <mergeCell ref="A32:B32"/>
    <mergeCell ref="A23:B23"/>
    <mergeCell ref="A24:B24"/>
    <mergeCell ref="A25:B25"/>
    <mergeCell ref="A26:B26"/>
    <mergeCell ref="A42:I42"/>
    <mergeCell ref="A2:I2"/>
    <mergeCell ref="G5:G7"/>
    <mergeCell ref="H5:H7"/>
    <mergeCell ref="I5:I7"/>
    <mergeCell ref="A6:B7"/>
    <mergeCell ref="C6:C7"/>
    <mergeCell ref="A5:C5"/>
    <mergeCell ref="D5:D7"/>
    <mergeCell ref="E5:E7"/>
    <mergeCell ref="F5:F7"/>
    <mergeCell ref="A30:B30"/>
    <mergeCell ref="A31:B31"/>
    <mergeCell ref="A40:B40"/>
    <mergeCell ref="A11:B11"/>
    <mergeCell ref="A12:B12"/>
    <mergeCell ref="A13:B13"/>
    <mergeCell ref="A14:B14"/>
    <mergeCell ref="A15:B15"/>
    <mergeCell ref="A16:B16"/>
    <mergeCell ref="A41:B41"/>
    <mergeCell ref="A8:C8"/>
    <mergeCell ref="A9:C9"/>
    <mergeCell ref="A10:B10"/>
    <mergeCell ref="A17:B17"/>
    <mergeCell ref="A18:B18"/>
    <mergeCell ref="A19:B19"/>
    <mergeCell ref="A20:B20"/>
    <mergeCell ref="A21:B21"/>
    <mergeCell ref="A22:B2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G32" sqref="G32"/>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7" t="s">
        <v>164</v>
      </c>
      <c r="G1" s="2"/>
      <c r="H1" s="2"/>
      <c r="I1" s="2"/>
      <c r="J1" s="1"/>
      <c r="K1" s="1"/>
    </row>
    <row r="2" spans="1:11" s="22" customFormat="1" ht="18" customHeight="1">
      <c r="A2" s="94" t="s">
        <v>260</v>
      </c>
      <c r="B2" s="95"/>
      <c r="C2" s="95"/>
      <c r="D2" s="95"/>
      <c r="E2" s="95"/>
      <c r="F2" s="95"/>
      <c r="G2" s="95"/>
      <c r="H2" s="95"/>
      <c r="I2" s="95"/>
      <c r="J2" s="21"/>
      <c r="K2" s="21"/>
    </row>
    <row r="3" spans="1:9" ht="9.75" customHeight="1" hidden="1">
      <c r="A3" s="23"/>
      <c r="B3" s="23"/>
      <c r="C3" s="23"/>
      <c r="D3" s="23"/>
      <c r="E3" s="23"/>
      <c r="F3" s="23"/>
      <c r="G3" s="23"/>
      <c r="H3" s="23"/>
      <c r="I3" s="5" t="s">
        <v>70</v>
      </c>
    </row>
    <row r="4" spans="1:9" ht="15" customHeight="1">
      <c r="A4" s="6" t="s">
        <v>261</v>
      </c>
      <c r="B4" s="24"/>
      <c r="C4" s="24"/>
      <c r="D4" s="24"/>
      <c r="E4" s="24"/>
      <c r="F4" s="24"/>
      <c r="G4" s="24"/>
      <c r="H4" s="24"/>
      <c r="I4" s="8" t="s">
        <v>34</v>
      </c>
    </row>
    <row r="5" spans="1:11" s="27" customFormat="1" ht="14.25" customHeight="1">
      <c r="A5" s="96" t="s">
        <v>71</v>
      </c>
      <c r="B5" s="96"/>
      <c r="C5" s="96"/>
      <c r="D5" s="96" t="s">
        <v>72</v>
      </c>
      <c r="E5" s="96"/>
      <c r="F5" s="96"/>
      <c r="G5" s="96"/>
      <c r="H5" s="96"/>
      <c r="I5" s="96"/>
      <c r="J5" s="26"/>
      <c r="K5" s="26"/>
    </row>
    <row r="6" spans="1:11" s="27" customFormat="1" ht="31.5" customHeight="1">
      <c r="A6" s="25" t="s">
        <v>100</v>
      </c>
      <c r="B6" s="25" t="s">
        <v>73</v>
      </c>
      <c r="C6" s="28" t="s">
        <v>101</v>
      </c>
      <c r="D6" s="25" t="s">
        <v>100</v>
      </c>
      <c r="E6" s="25" t="s">
        <v>73</v>
      </c>
      <c r="F6" s="28" t="s">
        <v>102</v>
      </c>
      <c r="G6" s="29" t="s">
        <v>103</v>
      </c>
      <c r="H6" s="29" t="s">
        <v>104</v>
      </c>
      <c r="I6" s="71" t="s">
        <v>140</v>
      </c>
      <c r="J6" s="26"/>
      <c r="K6" s="26"/>
    </row>
    <row r="7" spans="1:11" s="34" customFormat="1" ht="14.25" customHeight="1">
      <c r="A7" s="30" t="s">
        <v>105</v>
      </c>
      <c r="B7" s="31"/>
      <c r="C7" s="30" t="s">
        <v>0</v>
      </c>
      <c r="D7" s="30" t="s">
        <v>105</v>
      </c>
      <c r="E7" s="31"/>
      <c r="F7" s="32">
        <v>2</v>
      </c>
      <c r="G7" s="32">
        <v>3</v>
      </c>
      <c r="H7" s="32">
        <v>4</v>
      </c>
      <c r="I7" s="32" t="s">
        <v>141</v>
      </c>
      <c r="J7" s="33"/>
      <c r="K7" s="33"/>
    </row>
    <row r="8" spans="1:11" s="34" customFormat="1" ht="14.25" customHeight="1">
      <c r="A8" s="35" t="s">
        <v>106</v>
      </c>
      <c r="B8" s="30" t="s">
        <v>0</v>
      </c>
      <c r="C8" s="78">
        <v>2667.83</v>
      </c>
      <c r="D8" s="37" t="s">
        <v>74</v>
      </c>
      <c r="E8" s="38">
        <v>30</v>
      </c>
      <c r="F8" s="38"/>
      <c r="G8" s="38"/>
      <c r="H8" s="38"/>
      <c r="I8" s="36"/>
      <c r="J8" s="33"/>
      <c r="K8" s="33"/>
    </row>
    <row r="9" spans="1:11" s="34" customFormat="1" ht="14.25" customHeight="1">
      <c r="A9" s="39" t="s">
        <v>75</v>
      </c>
      <c r="B9" s="30" t="s">
        <v>1</v>
      </c>
      <c r="C9" s="36"/>
      <c r="D9" s="37" t="s">
        <v>76</v>
      </c>
      <c r="E9" s="38">
        <v>31</v>
      </c>
      <c r="F9" s="38"/>
      <c r="G9" s="38"/>
      <c r="H9" s="38"/>
      <c r="I9" s="36"/>
      <c r="J9" s="33"/>
      <c r="K9" s="33"/>
    </row>
    <row r="10" spans="1:11" s="34" customFormat="1" ht="14.25" customHeight="1">
      <c r="A10" s="72" t="s">
        <v>142</v>
      </c>
      <c r="B10" s="30" t="s">
        <v>2</v>
      </c>
      <c r="C10" s="36"/>
      <c r="D10" s="37" t="s">
        <v>77</v>
      </c>
      <c r="E10" s="38">
        <v>32</v>
      </c>
      <c r="F10" s="38"/>
      <c r="G10" s="38"/>
      <c r="H10" s="38"/>
      <c r="I10" s="36"/>
      <c r="J10" s="33"/>
      <c r="K10" s="33"/>
    </row>
    <row r="11" spans="1:11" s="34" customFormat="1" ht="14.25" customHeight="1">
      <c r="A11" s="39"/>
      <c r="B11" s="30" t="s">
        <v>3</v>
      </c>
      <c r="C11" s="36"/>
      <c r="D11" s="37" t="s">
        <v>78</v>
      </c>
      <c r="E11" s="38">
        <v>33</v>
      </c>
      <c r="F11" s="38"/>
      <c r="G11" s="38"/>
      <c r="H11" s="38"/>
      <c r="I11" s="36"/>
      <c r="J11" s="33"/>
      <c r="K11" s="33"/>
    </row>
    <row r="12" spans="1:11" s="34" customFormat="1" ht="14.25" customHeight="1">
      <c r="A12" s="39"/>
      <c r="B12" s="30" t="s">
        <v>4</v>
      </c>
      <c r="C12" s="36"/>
      <c r="D12" s="37" t="s">
        <v>79</v>
      </c>
      <c r="E12" s="38">
        <v>34</v>
      </c>
      <c r="F12" s="38"/>
      <c r="G12" s="38"/>
      <c r="H12" s="38"/>
      <c r="I12" s="36"/>
      <c r="J12" s="33"/>
      <c r="K12" s="33"/>
    </row>
    <row r="13" spans="1:11" s="34" customFormat="1" ht="14.25" customHeight="1">
      <c r="A13" s="39"/>
      <c r="B13" s="30" t="s">
        <v>5</v>
      </c>
      <c r="C13" s="36"/>
      <c r="D13" s="37" t="s">
        <v>80</v>
      </c>
      <c r="E13" s="38">
        <v>35</v>
      </c>
      <c r="F13" s="38"/>
      <c r="G13" s="38"/>
      <c r="H13" s="38"/>
      <c r="I13" s="36"/>
      <c r="J13" s="33"/>
      <c r="K13" s="33"/>
    </row>
    <row r="14" spans="1:11" s="34" customFormat="1" ht="14.25" customHeight="1">
      <c r="A14" s="37"/>
      <c r="B14" s="30" t="s">
        <v>6</v>
      </c>
      <c r="C14" s="36"/>
      <c r="D14" s="37" t="s">
        <v>81</v>
      </c>
      <c r="E14" s="38">
        <v>36</v>
      </c>
      <c r="F14" s="38"/>
      <c r="G14" s="38"/>
      <c r="H14" s="38"/>
      <c r="I14" s="36"/>
      <c r="J14" s="33"/>
      <c r="K14" s="33"/>
    </row>
    <row r="15" spans="1:11" s="34" customFormat="1" ht="14.25" customHeight="1">
      <c r="A15" s="37"/>
      <c r="B15" s="30" t="s">
        <v>7</v>
      </c>
      <c r="C15" s="36"/>
      <c r="D15" s="37" t="s">
        <v>82</v>
      </c>
      <c r="E15" s="38">
        <v>37</v>
      </c>
      <c r="F15" s="30">
        <f>G15+H15+I15</f>
        <v>1013.42</v>
      </c>
      <c r="G15" s="88">
        <v>1013.42</v>
      </c>
      <c r="H15" s="38"/>
      <c r="I15" s="36"/>
      <c r="J15" s="33"/>
      <c r="K15" s="33"/>
    </row>
    <row r="16" spans="1:11" s="34" customFormat="1" ht="14.25" customHeight="1">
      <c r="A16" s="37"/>
      <c r="B16" s="30" t="s">
        <v>8</v>
      </c>
      <c r="C16" s="36"/>
      <c r="D16" s="37" t="s">
        <v>83</v>
      </c>
      <c r="E16" s="38">
        <v>38</v>
      </c>
      <c r="F16" s="30">
        <f>G16+H16+I16</f>
        <v>130</v>
      </c>
      <c r="G16" s="88">
        <v>130</v>
      </c>
      <c r="H16" s="38"/>
      <c r="I16" s="40"/>
      <c r="J16" s="33"/>
      <c r="K16" s="33"/>
    </row>
    <row r="17" spans="1:11" s="34" customFormat="1" ht="14.25" customHeight="1">
      <c r="A17" s="37"/>
      <c r="B17" s="30" t="s">
        <v>9</v>
      </c>
      <c r="C17" s="36"/>
      <c r="D17" s="35" t="s">
        <v>84</v>
      </c>
      <c r="E17" s="38">
        <v>39</v>
      </c>
      <c r="F17" s="38"/>
      <c r="G17" s="38"/>
      <c r="H17" s="38"/>
      <c r="I17" s="36"/>
      <c r="J17" s="33"/>
      <c r="K17" s="33"/>
    </row>
    <row r="18" spans="1:11" s="34" customFormat="1" ht="14.25" customHeight="1">
      <c r="A18" s="37"/>
      <c r="B18" s="30" t="s">
        <v>10</v>
      </c>
      <c r="C18" s="41"/>
      <c r="D18" s="35" t="s">
        <v>85</v>
      </c>
      <c r="E18" s="38">
        <v>40</v>
      </c>
      <c r="F18" s="38"/>
      <c r="G18" s="38"/>
      <c r="H18" s="38"/>
      <c r="I18" s="36"/>
      <c r="J18" s="33"/>
      <c r="K18" s="33"/>
    </row>
    <row r="19" spans="1:11" s="34" customFormat="1" ht="14.25" customHeight="1">
      <c r="A19" s="37"/>
      <c r="B19" s="30" t="s">
        <v>11</v>
      </c>
      <c r="C19" s="36"/>
      <c r="D19" s="35" t="s">
        <v>86</v>
      </c>
      <c r="E19" s="38">
        <v>41</v>
      </c>
      <c r="F19" s="38"/>
      <c r="G19" s="38"/>
      <c r="H19" s="38"/>
      <c r="I19" s="36"/>
      <c r="J19" s="33"/>
      <c r="K19" s="33"/>
    </row>
    <row r="20" spans="1:11" s="34" customFormat="1" ht="14.25" customHeight="1">
      <c r="A20" s="37"/>
      <c r="B20" s="30" t="s">
        <v>12</v>
      </c>
      <c r="C20" s="36"/>
      <c r="D20" s="35" t="s">
        <v>87</v>
      </c>
      <c r="E20" s="38">
        <v>42</v>
      </c>
      <c r="F20" s="38"/>
      <c r="G20" s="38"/>
      <c r="H20" s="38"/>
      <c r="I20" s="36"/>
      <c r="J20" s="33"/>
      <c r="K20" s="33"/>
    </row>
    <row r="21" spans="1:11" s="34" customFormat="1" ht="14.25" customHeight="1">
      <c r="A21" s="35"/>
      <c r="B21" s="30" t="s">
        <v>13</v>
      </c>
      <c r="C21" s="36"/>
      <c r="D21" s="35" t="s">
        <v>88</v>
      </c>
      <c r="E21" s="38">
        <v>43</v>
      </c>
      <c r="F21" s="38"/>
      <c r="G21" s="38"/>
      <c r="H21" s="38"/>
      <c r="I21" s="36"/>
      <c r="J21" s="33"/>
      <c r="K21" s="33"/>
    </row>
    <row r="22" spans="1:11" s="34" customFormat="1" ht="14.25" customHeight="1">
      <c r="A22" s="35"/>
      <c r="B22" s="30" t="s">
        <v>14</v>
      </c>
      <c r="C22" s="36"/>
      <c r="D22" s="35" t="s">
        <v>89</v>
      </c>
      <c r="E22" s="38">
        <v>44</v>
      </c>
      <c r="F22" s="38"/>
      <c r="G22" s="38"/>
      <c r="H22" s="38"/>
      <c r="I22" s="36"/>
      <c r="J22" s="33"/>
      <c r="K22" s="33"/>
    </row>
    <row r="23" spans="1:11" s="34" customFormat="1" ht="14.25" customHeight="1">
      <c r="A23" s="35"/>
      <c r="B23" s="30" t="s">
        <v>15</v>
      </c>
      <c r="C23" s="36"/>
      <c r="D23" s="35" t="s">
        <v>90</v>
      </c>
      <c r="E23" s="38">
        <v>45</v>
      </c>
      <c r="F23" s="38"/>
      <c r="G23" s="38"/>
      <c r="H23" s="38"/>
      <c r="I23" s="36"/>
      <c r="J23" s="33"/>
      <c r="K23" s="33"/>
    </row>
    <row r="24" spans="1:11" s="34" customFormat="1" ht="14.25" customHeight="1">
      <c r="A24" s="42"/>
      <c r="B24" s="30" t="s">
        <v>16</v>
      </c>
      <c r="C24" s="42"/>
      <c r="D24" s="35" t="s">
        <v>91</v>
      </c>
      <c r="E24" s="38">
        <v>46</v>
      </c>
      <c r="F24" s="38"/>
      <c r="G24" s="38"/>
      <c r="H24" s="38"/>
      <c r="I24" s="40"/>
      <c r="J24" s="33"/>
      <c r="K24" s="33"/>
    </row>
    <row r="25" spans="1:11" s="34" customFormat="1" ht="14.25" customHeight="1">
      <c r="A25" s="42"/>
      <c r="B25" s="30" t="s">
        <v>17</v>
      </c>
      <c r="C25" s="42"/>
      <c r="D25" s="35" t="s">
        <v>92</v>
      </c>
      <c r="E25" s="38">
        <v>47</v>
      </c>
      <c r="F25" s="38"/>
      <c r="G25" s="38"/>
      <c r="H25" s="38"/>
      <c r="I25" s="40"/>
      <c r="J25" s="33"/>
      <c r="K25" s="33"/>
    </row>
    <row r="26" spans="1:11" s="34" customFormat="1" ht="14.25" customHeight="1">
      <c r="A26" s="42"/>
      <c r="B26" s="30" t="s">
        <v>18</v>
      </c>
      <c r="C26" s="42"/>
      <c r="D26" s="35" t="s">
        <v>93</v>
      </c>
      <c r="E26" s="38">
        <v>48</v>
      </c>
      <c r="F26" s="38">
        <f>G26</f>
        <v>14.75</v>
      </c>
      <c r="G26" s="88">
        <v>14.75</v>
      </c>
      <c r="H26" s="38"/>
      <c r="I26" s="40"/>
      <c r="J26" s="33"/>
      <c r="K26" s="33"/>
    </row>
    <row r="27" spans="1:11" s="34" customFormat="1" ht="14.25" customHeight="1">
      <c r="A27" s="42"/>
      <c r="B27" s="30" t="s">
        <v>19</v>
      </c>
      <c r="C27" s="42"/>
      <c r="D27" s="35" t="s">
        <v>94</v>
      </c>
      <c r="E27" s="38">
        <v>49</v>
      </c>
      <c r="F27" s="38"/>
      <c r="G27" s="38"/>
      <c r="H27" s="38"/>
      <c r="I27" s="40"/>
      <c r="J27" s="33"/>
      <c r="K27" s="33"/>
    </row>
    <row r="28" spans="1:11" s="34" customFormat="1" ht="14.25" customHeight="1">
      <c r="A28" s="42"/>
      <c r="B28" s="30" t="s">
        <v>20</v>
      </c>
      <c r="C28" s="42"/>
      <c r="D28" s="35" t="s">
        <v>95</v>
      </c>
      <c r="E28" s="38">
        <v>50</v>
      </c>
      <c r="F28" s="38"/>
      <c r="G28" s="38"/>
      <c r="H28" s="38"/>
      <c r="I28" s="40"/>
      <c r="J28" s="33"/>
      <c r="K28" s="33"/>
    </row>
    <row r="29" spans="1:11" s="34" customFormat="1" ht="14.25" customHeight="1">
      <c r="A29" s="42"/>
      <c r="B29" s="30" t="s">
        <v>21</v>
      </c>
      <c r="C29" s="42"/>
      <c r="D29" s="35" t="s">
        <v>96</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147</v>
      </c>
      <c r="B31" s="30" t="s">
        <v>23</v>
      </c>
      <c r="C31" s="36">
        <f>C8+C9+C10</f>
        <v>2667.83</v>
      </c>
      <c r="D31" s="43" t="s">
        <v>98</v>
      </c>
      <c r="E31" s="38">
        <v>53</v>
      </c>
      <c r="F31" s="30">
        <f>F15+F16+F26</f>
        <v>1158.17</v>
      </c>
      <c r="G31" s="38">
        <f>G15+G16+G26</f>
        <v>1158.17</v>
      </c>
      <c r="H31" s="38"/>
      <c r="I31" s="44"/>
      <c r="J31" s="33"/>
      <c r="K31" s="33"/>
    </row>
    <row r="32" spans="1:11" s="34" customFormat="1" ht="14.25" customHeight="1">
      <c r="A32" s="74" t="s">
        <v>146</v>
      </c>
      <c r="B32" s="30" t="s">
        <v>24</v>
      </c>
      <c r="C32" s="78">
        <v>69.61</v>
      </c>
      <c r="D32" s="40" t="s">
        <v>107</v>
      </c>
      <c r="E32" s="38">
        <v>54</v>
      </c>
      <c r="F32" s="30">
        <f>G32+H32+I32</f>
        <v>1579.27</v>
      </c>
      <c r="G32" s="89">
        <v>1579.27</v>
      </c>
      <c r="H32" s="38"/>
      <c r="I32" s="45"/>
      <c r="J32" s="33"/>
      <c r="K32" s="33"/>
    </row>
    <row r="33" spans="1:11" s="34" customFormat="1" ht="14.25" customHeight="1">
      <c r="A33" s="74" t="s">
        <v>145</v>
      </c>
      <c r="B33" s="30" t="s">
        <v>25</v>
      </c>
      <c r="C33" s="78">
        <v>69.61</v>
      </c>
      <c r="D33" s="42"/>
      <c r="E33" s="38">
        <v>55</v>
      </c>
      <c r="F33" s="38"/>
      <c r="G33" s="38"/>
      <c r="H33" s="38"/>
      <c r="I33" s="45"/>
      <c r="J33" s="33"/>
      <c r="K33" s="33"/>
    </row>
    <row r="34" spans="1:11" s="34" customFormat="1" ht="14.25" customHeight="1">
      <c r="A34" s="74" t="s">
        <v>144</v>
      </c>
      <c r="B34" s="30" t="s">
        <v>26</v>
      </c>
      <c r="C34" s="36"/>
      <c r="D34" s="42"/>
      <c r="E34" s="38">
        <v>56</v>
      </c>
      <c r="F34" s="38"/>
      <c r="G34" s="38"/>
      <c r="H34" s="38"/>
      <c r="I34" s="45"/>
      <c r="J34" s="33"/>
      <c r="K34" s="33"/>
    </row>
    <row r="35" spans="1:11" s="34" customFormat="1" ht="14.25" customHeight="1">
      <c r="A35" s="73" t="s">
        <v>143</v>
      </c>
      <c r="B35" s="30" t="s">
        <v>27</v>
      </c>
      <c r="C35" s="36"/>
      <c r="D35" s="42"/>
      <c r="E35" s="38">
        <v>57</v>
      </c>
      <c r="F35" s="38"/>
      <c r="G35" s="38"/>
      <c r="H35" s="38"/>
      <c r="I35" s="45"/>
      <c r="J35" s="33"/>
      <c r="K35" s="33"/>
    </row>
    <row r="36" spans="1:9" ht="14.25" customHeight="1">
      <c r="A36" s="25" t="s">
        <v>99</v>
      </c>
      <c r="B36" s="30" t="s">
        <v>32</v>
      </c>
      <c r="C36" s="36">
        <f>C31+C32</f>
        <v>2737.44</v>
      </c>
      <c r="D36" s="25" t="s">
        <v>99</v>
      </c>
      <c r="E36" s="38">
        <v>58</v>
      </c>
      <c r="F36" s="30">
        <f>F31+F32</f>
        <v>2737.44</v>
      </c>
      <c r="G36" s="38">
        <f>G31+G32</f>
        <v>2737.44</v>
      </c>
      <c r="H36" s="38"/>
      <c r="I36" s="44"/>
    </row>
    <row r="37" spans="1:9" ht="29.25" customHeight="1">
      <c r="A37" s="113" t="s">
        <v>178</v>
      </c>
      <c r="B37" s="90"/>
      <c r="C37" s="90"/>
      <c r="D37" s="90"/>
      <c r="E37" s="90"/>
      <c r="F37" s="90"/>
      <c r="G37" s="90"/>
      <c r="H37" s="90"/>
      <c r="I37" s="90"/>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F47" sqref="F47"/>
    </sheetView>
  </sheetViews>
  <sheetFormatPr defaultColWidth="9.00390625" defaultRowHeight="14.25"/>
  <cols>
    <col min="1" max="1" width="4.625" style="13" customWidth="1"/>
    <col min="2" max="2" width="6.50390625" style="13" customWidth="1"/>
    <col min="3" max="3" width="13.625" style="13" customWidth="1"/>
    <col min="4" max="6" width="32.625" style="13" customWidth="1"/>
    <col min="7" max="16384" width="9.00390625" style="13" customWidth="1"/>
  </cols>
  <sheetData>
    <row r="1" spans="1:8" s="1" customFormat="1" ht="21" customHeight="1">
      <c r="A1" s="77" t="s">
        <v>165</v>
      </c>
      <c r="G1" s="2"/>
      <c r="H1" s="2"/>
    </row>
    <row r="2" spans="1:6" s="3" customFormat="1" ht="30" customHeight="1">
      <c r="A2" s="116" t="s">
        <v>157</v>
      </c>
      <c r="B2" s="117"/>
      <c r="C2" s="117"/>
      <c r="D2" s="117"/>
      <c r="E2" s="117"/>
      <c r="F2" s="117"/>
    </row>
    <row r="3" spans="1:6" s="4" customFormat="1" ht="10.5" customHeight="1" hidden="1">
      <c r="A3" s="14"/>
      <c r="B3" s="14"/>
      <c r="C3" s="14"/>
      <c r="F3" s="5" t="s">
        <v>65</v>
      </c>
    </row>
    <row r="4" spans="1:6" s="4" customFormat="1" ht="15" customHeight="1">
      <c r="A4" s="104" t="s">
        <v>259</v>
      </c>
      <c r="B4" s="104"/>
      <c r="C4" s="104"/>
      <c r="D4" s="7"/>
      <c r="E4" s="7"/>
      <c r="F4" s="8" t="s">
        <v>47</v>
      </c>
    </row>
    <row r="5" spans="1:6" s="12" customFormat="1" ht="20.25" customHeight="1">
      <c r="A5" s="118" t="s">
        <v>149</v>
      </c>
      <c r="B5" s="119"/>
      <c r="C5" s="119"/>
      <c r="D5" s="93" t="s">
        <v>48</v>
      </c>
      <c r="E5" s="93" t="s">
        <v>66</v>
      </c>
      <c r="F5" s="93" t="s">
        <v>67</v>
      </c>
    </row>
    <row r="6" spans="1:6" s="12" customFormat="1" ht="24.75" customHeight="1">
      <c r="A6" s="119" t="s">
        <v>68</v>
      </c>
      <c r="B6" s="119"/>
      <c r="C6" s="119" t="s">
        <v>50</v>
      </c>
      <c r="D6" s="93"/>
      <c r="E6" s="93"/>
      <c r="F6" s="93"/>
    </row>
    <row r="7" spans="1:6" s="12" customFormat="1" ht="18" customHeight="1">
      <c r="A7" s="119"/>
      <c r="B7" s="119"/>
      <c r="C7" s="119"/>
      <c r="D7" s="93"/>
      <c r="E7" s="93"/>
      <c r="F7" s="93"/>
    </row>
    <row r="8" spans="1:6" s="12" customFormat="1" ht="22.5" customHeight="1">
      <c r="A8" s="119"/>
      <c r="B8" s="119"/>
      <c r="C8" s="119"/>
      <c r="D8" s="93"/>
      <c r="E8" s="93"/>
      <c r="F8" s="93"/>
    </row>
    <row r="9" spans="1:6" s="12" customFormat="1" ht="22.5" customHeight="1">
      <c r="A9" s="120" t="s">
        <v>51</v>
      </c>
      <c r="B9" s="120"/>
      <c r="C9" s="120"/>
      <c r="D9" s="11">
        <v>1</v>
      </c>
      <c r="E9" s="11">
        <v>2</v>
      </c>
      <c r="F9" s="11">
        <v>3</v>
      </c>
    </row>
    <row r="10" spans="1:6" s="12" customFormat="1" ht="22.5" customHeight="1">
      <c r="A10" s="120" t="s">
        <v>52</v>
      </c>
      <c r="B10" s="120"/>
      <c r="C10" s="120"/>
      <c r="D10" s="16">
        <f>D11+D42+D45</f>
        <v>1158.17</v>
      </c>
      <c r="E10" s="16">
        <f>E11+E42+E45</f>
        <v>476.73</v>
      </c>
      <c r="F10" s="16">
        <f>F11+F42+F45</f>
        <v>681.44</v>
      </c>
    </row>
    <row r="11" spans="1:6" s="12" customFormat="1" ht="22.5" customHeight="1">
      <c r="A11" s="91">
        <v>208</v>
      </c>
      <c r="B11" s="92"/>
      <c r="C11" s="83" t="s">
        <v>214</v>
      </c>
      <c r="D11" s="16">
        <f>E11+F11</f>
        <v>1013.4200000000001</v>
      </c>
      <c r="E11" s="16">
        <v>461.98</v>
      </c>
      <c r="F11" s="16">
        <f>F12+F17+F19+F23+F27+F31+F34+F37+F40</f>
        <v>551.44</v>
      </c>
    </row>
    <row r="12" spans="1:6" s="12" customFormat="1" ht="22.5" customHeight="1">
      <c r="A12" s="91">
        <v>20802</v>
      </c>
      <c r="B12" s="92"/>
      <c r="C12" s="83" t="s">
        <v>215</v>
      </c>
      <c r="D12" s="16">
        <f aca="true" t="shared" si="0" ref="D12:D47">E12+F12</f>
        <v>468.92</v>
      </c>
      <c r="E12" s="16">
        <v>358.79</v>
      </c>
      <c r="F12" s="16">
        <v>110.13</v>
      </c>
    </row>
    <row r="13" spans="1:6" s="12" customFormat="1" ht="22.5" customHeight="1">
      <c r="A13" s="91">
        <v>2080201</v>
      </c>
      <c r="B13" s="92"/>
      <c r="C13" s="83" t="s">
        <v>216</v>
      </c>
      <c r="D13" s="16">
        <f t="shared" si="0"/>
        <v>358.79</v>
      </c>
      <c r="E13" s="16">
        <v>358.79</v>
      </c>
      <c r="F13" s="16">
        <v>0</v>
      </c>
    </row>
    <row r="14" spans="1:6" s="12" customFormat="1" ht="22.5" customHeight="1">
      <c r="A14" s="91">
        <v>2080204</v>
      </c>
      <c r="B14" s="92"/>
      <c r="C14" s="83" t="s">
        <v>217</v>
      </c>
      <c r="D14" s="16">
        <f t="shared" si="0"/>
        <v>2</v>
      </c>
      <c r="E14" s="16">
        <v>0</v>
      </c>
      <c r="F14" s="16">
        <v>2</v>
      </c>
    </row>
    <row r="15" spans="1:6" s="12" customFormat="1" ht="22.5" customHeight="1">
      <c r="A15" s="91">
        <v>2080207</v>
      </c>
      <c r="B15" s="92"/>
      <c r="C15" s="83" t="s">
        <v>218</v>
      </c>
      <c r="D15" s="16">
        <f t="shared" si="0"/>
        <v>12</v>
      </c>
      <c r="E15" s="16">
        <v>0</v>
      </c>
      <c r="F15" s="16">
        <v>12</v>
      </c>
    </row>
    <row r="16" spans="1:6" s="12" customFormat="1" ht="22.5" customHeight="1">
      <c r="A16" s="91">
        <v>2080299</v>
      </c>
      <c r="B16" s="92"/>
      <c r="C16" s="83" t="s">
        <v>219</v>
      </c>
      <c r="D16" s="16">
        <f t="shared" si="0"/>
        <v>96.13</v>
      </c>
      <c r="E16" s="16">
        <v>0</v>
      </c>
      <c r="F16" s="16">
        <v>96.13</v>
      </c>
    </row>
    <row r="17" spans="1:6" s="12" customFormat="1" ht="22.5" customHeight="1">
      <c r="A17" s="91">
        <v>20805</v>
      </c>
      <c r="B17" s="92"/>
      <c r="C17" s="83" t="s">
        <v>220</v>
      </c>
      <c r="D17" s="16">
        <f t="shared" si="0"/>
        <v>4.52</v>
      </c>
      <c r="E17" s="16">
        <v>4.52</v>
      </c>
      <c r="F17" s="16">
        <v>0</v>
      </c>
    </row>
    <row r="18" spans="1:6" s="12" customFormat="1" ht="22.5" customHeight="1">
      <c r="A18" s="91">
        <v>2080501</v>
      </c>
      <c r="B18" s="92"/>
      <c r="C18" s="83" t="s">
        <v>221</v>
      </c>
      <c r="D18" s="16">
        <f t="shared" si="0"/>
        <v>4.52</v>
      </c>
      <c r="E18" s="16">
        <v>4.52</v>
      </c>
      <c r="F18" s="16">
        <v>0</v>
      </c>
    </row>
    <row r="19" spans="1:6" s="12" customFormat="1" ht="22.5" customHeight="1">
      <c r="A19" s="91">
        <v>20808</v>
      </c>
      <c r="B19" s="92"/>
      <c r="C19" s="83" t="s">
        <v>222</v>
      </c>
      <c r="D19" s="16">
        <f>E19+F19</f>
        <v>122.55</v>
      </c>
      <c r="E19" s="16">
        <v>0</v>
      </c>
      <c r="F19" s="16">
        <v>122.55</v>
      </c>
    </row>
    <row r="20" spans="1:6" s="12" customFormat="1" ht="22.5" customHeight="1">
      <c r="A20" s="91">
        <v>2080801</v>
      </c>
      <c r="B20" s="92"/>
      <c r="C20" s="83" t="s">
        <v>223</v>
      </c>
      <c r="D20" s="16">
        <f t="shared" si="0"/>
        <v>13.07</v>
      </c>
      <c r="E20" s="16">
        <v>0</v>
      </c>
      <c r="F20" s="16">
        <v>13.07</v>
      </c>
    </row>
    <row r="21" spans="1:6" s="12" customFormat="1" ht="22.5" customHeight="1">
      <c r="A21" s="91">
        <v>2080802</v>
      </c>
      <c r="B21" s="92"/>
      <c r="C21" s="83" t="s">
        <v>224</v>
      </c>
      <c r="D21" s="16">
        <f t="shared" si="0"/>
        <v>10.93</v>
      </c>
      <c r="E21" s="16">
        <v>0</v>
      </c>
      <c r="F21" s="16">
        <v>10.93</v>
      </c>
    </row>
    <row r="22" spans="1:6" s="12" customFormat="1" ht="22.5" customHeight="1">
      <c r="A22" s="91">
        <v>2080805</v>
      </c>
      <c r="B22" s="92"/>
      <c r="C22" s="83" t="s">
        <v>225</v>
      </c>
      <c r="D22" s="16">
        <f t="shared" si="0"/>
        <v>98.56</v>
      </c>
      <c r="E22" s="16">
        <v>0</v>
      </c>
      <c r="F22" s="16">
        <v>98.56</v>
      </c>
    </row>
    <row r="23" spans="1:6" s="12" customFormat="1" ht="22.5" customHeight="1">
      <c r="A23" s="91">
        <v>20809</v>
      </c>
      <c r="B23" s="92"/>
      <c r="C23" s="83" t="s">
        <v>227</v>
      </c>
      <c r="D23" s="16">
        <f t="shared" si="0"/>
        <v>138.56</v>
      </c>
      <c r="E23" s="16">
        <v>98.67</v>
      </c>
      <c r="F23" s="16">
        <v>39.89</v>
      </c>
    </row>
    <row r="24" spans="1:6" s="12" customFormat="1" ht="22.5" customHeight="1">
      <c r="A24" s="91">
        <v>2080901</v>
      </c>
      <c r="B24" s="92"/>
      <c r="C24" s="83" t="s">
        <v>228</v>
      </c>
      <c r="D24" s="16">
        <f t="shared" si="0"/>
        <v>39.89</v>
      </c>
      <c r="E24" s="16">
        <v>0</v>
      </c>
      <c r="F24" s="16">
        <v>39.89</v>
      </c>
    </row>
    <row r="25" spans="1:6" s="12" customFormat="1" ht="22.5" customHeight="1">
      <c r="A25" s="91">
        <v>2080902</v>
      </c>
      <c r="B25" s="92"/>
      <c r="C25" s="83" t="s">
        <v>256</v>
      </c>
      <c r="D25" s="16">
        <f t="shared" si="0"/>
        <v>72.37</v>
      </c>
      <c r="E25" s="16">
        <v>72.37</v>
      </c>
      <c r="F25" s="16">
        <v>0</v>
      </c>
    </row>
    <row r="26" spans="1:6" s="12" customFormat="1" ht="22.5" customHeight="1">
      <c r="A26" s="91">
        <v>2080903</v>
      </c>
      <c r="B26" s="92"/>
      <c r="C26" s="83" t="s">
        <v>257</v>
      </c>
      <c r="D26" s="16">
        <f t="shared" si="0"/>
        <v>26.3</v>
      </c>
      <c r="E26" s="16">
        <v>26.3</v>
      </c>
      <c r="F26" s="16">
        <v>0</v>
      </c>
    </row>
    <row r="27" spans="1:6" s="12" customFormat="1" ht="22.5" customHeight="1">
      <c r="A27" s="91">
        <v>20810</v>
      </c>
      <c r="B27" s="92"/>
      <c r="C27" s="83" t="s">
        <v>231</v>
      </c>
      <c r="D27" s="16">
        <f t="shared" si="0"/>
        <v>30.54</v>
      </c>
      <c r="E27" s="16">
        <v>0</v>
      </c>
      <c r="F27" s="16">
        <v>30.54</v>
      </c>
    </row>
    <row r="28" spans="1:6" s="12" customFormat="1" ht="22.5" customHeight="1">
      <c r="A28" s="91">
        <v>2081001</v>
      </c>
      <c r="B28" s="92"/>
      <c r="C28" s="83" t="s">
        <v>232</v>
      </c>
      <c r="D28" s="16">
        <f t="shared" si="0"/>
        <v>0.36</v>
      </c>
      <c r="E28" s="16">
        <v>0</v>
      </c>
      <c r="F28" s="16">
        <v>0.36</v>
      </c>
    </row>
    <row r="29" spans="1:6" s="12" customFormat="1" ht="22.5" customHeight="1">
      <c r="A29" s="91">
        <v>2081002</v>
      </c>
      <c r="B29" s="92"/>
      <c r="C29" s="83" t="s">
        <v>233</v>
      </c>
      <c r="D29" s="16">
        <f t="shared" si="0"/>
        <v>30.18</v>
      </c>
      <c r="E29" s="16">
        <v>0</v>
      </c>
      <c r="F29" s="16">
        <v>30.18</v>
      </c>
    </row>
    <row r="30" spans="1:6" s="12" customFormat="1" ht="22.5" customHeight="1">
      <c r="A30" s="91">
        <v>2081005</v>
      </c>
      <c r="B30" s="92"/>
      <c r="C30" s="83" t="s">
        <v>234</v>
      </c>
      <c r="D30" s="16">
        <f t="shared" si="0"/>
        <v>0</v>
      </c>
      <c r="E30" s="16">
        <v>0</v>
      </c>
      <c r="F30" s="16">
        <v>0</v>
      </c>
    </row>
    <row r="31" spans="1:6" s="12" customFormat="1" ht="22.5" customHeight="1">
      <c r="A31" s="91">
        <v>20815</v>
      </c>
      <c r="B31" s="92"/>
      <c r="C31" s="83" t="s">
        <v>235</v>
      </c>
      <c r="D31" s="16">
        <f t="shared" si="0"/>
        <v>149.07</v>
      </c>
      <c r="E31" s="16">
        <v>0</v>
      </c>
      <c r="F31" s="16">
        <v>149.07</v>
      </c>
    </row>
    <row r="32" spans="1:6" s="12" customFormat="1" ht="22.5" customHeight="1">
      <c r="A32" s="91">
        <v>2081501</v>
      </c>
      <c r="B32" s="92"/>
      <c r="C32" s="83" t="s">
        <v>236</v>
      </c>
      <c r="D32" s="16">
        <f t="shared" si="0"/>
        <v>112.1</v>
      </c>
      <c r="E32" s="16">
        <v>0</v>
      </c>
      <c r="F32" s="16">
        <v>112.1</v>
      </c>
    </row>
    <row r="33" spans="1:6" s="12" customFormat="1" ht="22.5" customHeight="1">
      <c r="A33" s="91">
        <v>2081502</v>
      </c>
      <c r="B33" s="92"/>
      <c r="C33" s="83" t="s">
        <v>258</v>
      </c>
      <c r="D33" s="16">
        <f t="shared" si="0"/>
        <v>36.97</v>
      </c>
      <c r="E33" s="16">
        <v>0</v>
      </c>
      <c r="F33" s="16">
        <v>36.97</v>
      </c>
    </row>
    <row r="34" spans="1:6" s="12" customFormat="1" ht="22.5" customHeight="1">
      <c r="A34" s="91">
        <v>20819</v>
      </c>
      <c r="B34" s="92"/>
      <c r="C34" s="83" t="s">
        <v>237</v>
      </c>
      <c r="D34" s="16">
        <f t="shared" si="0"/>
        <v>0</v>
      </c>
      <c r="E34" s="16">
        <v>0</v>
      </c>
      <c r="F34" s="16">
        <v>0</v>
      </c>
    </row>
    <row r="35" spans="1:6" s="12" customFormat="1" ht="22.5" customHeight="1">
      <c r="A35" s="91">
        <v>2081901</v>
      </c>
      <c r="B35" s="92"/>
      <c r="C35" s="83" t="s">
        <v>262</v>
      </c>
      <c r="D35" s="16">
        <f t="shared" si="0"/>
        <v>0</v>
      </c>
      <c r="E35" s="16">
        <v>0</v>
      </c>
      <c r="F35" s="16">
        <v>0</v>
      </c>
    </row>
    <row r="36" spans="1:6" s="12" customFormat="1" ht="22.5" customHeight="1">
      <c r="A36" s="91">
        <v>2081902</v>
      </c>
      <c r="B36" s="92"/>
      <c r="C36" s="83" t="s">
        <v>263</v>
      </c>
      <c r="D36" s="16">
        <f t="shared" si="0"/>
        <v>0</v>
      </c>
      <c r="E36" s="16">
        <v>0</v>
      </c>
      <c r="F36" s="16">
        <v>0</v>
      </c>
    </row>
    <row r="37" spans="1:6" s="12" customFormat="1" ht="22.5" customHeight="1">
      <c r="A37" s="91">
        <v>20820</v>
      </c>
      <c r="B37" s="92"/>
      <c r="C37" s="83" t="s">
        <v>240</v>
      </c>
      <c r="D37" s="16">
        <f t="shared" si="0"/>
        <v>99.26</v>
      </c>
      <c r="E37" s="16">
        <v>0</v>
      </c>
      <c r="F37" s="16">
        <v>99.26</v>
      </c>
    </row>
    <row r="38" spans="1:6" s="12" customFormat="1" ht="22.5" customHeight="1">
      <c r="A38" s="91">
        <v>2082001</v>
      </c>
      <c r="B38" s="92"/>
      <c r="C38" s="83" t="s">
        <v>241</v>
      </c>
      <c r="D38" s="16">
        <f t="shared" si="0"/>
        <v>90.76</v>
      </c>
      <c r="E38" s="16">
        <v>0</v>
      </c>
      <c r="F38" s="16">
        <v>90.76</v>
      </c>
    </row>
    <row r="39" spans="1:6" s="12" customFormat="1" ht="22.5" customHeight="1">
      <c r="A39" s="91">
        <v>2082002</v>
      </c>
      <c r="B39" s="92"/>
      <c r="C39" s="83" t="s">
        <v>242</v>
      </c>
      <c r="D39" s="16">
        <f t="shared" si="0"/>
        <v>8.5</v>
      </c>
      <c r="E39" s="16">
        <v>0</v>
      </c>
      <c r="F39" s="16">
        <v>8.5</v>
      </c>
    </row>
    <row r="40" spans="1:6" s="12" customFormat="1" ht="22.5" customHeight="1">
      <c r="A40" s="91">
        <v>20821</v>
      </c>
      <c r="B40" s="92"/>
      <c r="C40" s="83" t="s">
        <v>243</v>
      </c>
      <c r="D40" s="16">
        <f t="shared" si="0"/>
        <v>0</v>
      </c>
      <c r="E40" s="16">
        <v>0</v>
      </c>
      <c r="F40" s="16">
        <v>0</v>
      </c>
    </row>
    <row r="41" spans="1:6" s="12" customFormat="1" ht="22.5" customHeight="1">
      <c r="A41" s="91">
        <v>2082102</v>
      </c>
      <c r="B41" s="92"/>
      <c r="C41" s="83" t="s">
        <v>244</v>
      </c>
      <c r="D41" s="16">
        <f t="shared" si="0"/>
        <v>0</v>
      </c>
      <c r="E41" s="16">
        <v>0</v>
      </c>
      <c r="F41" s="16">
        <v>0</v>
      </c>
    </row>
    <row r="42" spans="1:6" s="12" customFormat="1" ht="22.5" customHeight="1">
      <c r="A42" s="91">
        <v>210</v>
      </c>
      <c r="B42" s="92"/>
      <c r="C42" s="83" t="s">
        <v>245</v>
      </c>
      <c r="D42" s="16">
        <f t="shared" si="0"/>
        <v>130</v>
      </c>
      <c r="E42" s="16">
        <v>0</v>
      </c>
      <c r="F42" s="16">
        <v>130</v>
      </c>
    </row>
    <row r="43" spans="1:6" s="12" customFormat="1" ht="22.5" customHeight="1">
      <c r="A43" s="91">
        <v>21005</v>
      </c>
      <c r="B43" s="92"/>
      <c r="C43" s="83" t="s">
        <v>246</v>
      </c>
      <c r="D43" s="16">
        <f t="shared" si="0"/>
        <v>130</v>
      </c>
      <c r="E43" s="16">
        <v>0</v>
      </c>
      <c r="F43" s="16">
        <v>130</v>
      </c>
    </row>
    <row r="44" spans="1:6" s="12" customFormat="1" ht="22.5" customHeight="1">
      <c r="A44" s="91">
        <v>2100509</v>
      </c>
      <c r="B44" s="92"/>
      <c r="C44" s="83" t="s">
        <v>247</v>
      </c>
      <c r="D44" s="16">
        <f t="shared" si="0"/>
        <v>130</v>
      </c>
      <c r="E44" s="16">
        <v>0</v>
      </c>
      <c r="F44" s="16">
        <v>130</v>
      </c>
    </row>
    <row r="45" spans="1:6" s="12" customFormat="1" ht="22.5" customHeight="1">
      <c r="A45" s="91">
        <v>221</v>
      </c>
      <c r="B45" s="92"/>
      <c r="C45" s="83" t="s">
        <v>248</v>
      </c>
      <c r="D45" s="16">
        <f t="shared" si="0"/>
        <v>14.75</v>
      </c>
      <c r="E45" s="16">
        <v>14.75</v>
      </c>
      <c r="F45" s="16">
        <v>0</v>
      </c>
    </row>
    <row r="46" spans="1:6" s="12" customFormat="1" ht="22.5" customHeight="1">
      <c r="A46" s="91">
        <v>22102</v>
      </c>
      <c r="B46" s="92"/>
      <c r="C46" s="83" t="s">
        <v>249</v>
      </c>
      <c r="D46" s="16">
        <f t="shared" si="0"/>
        <v>14.75</v>
      </c>
      <c r="E46" s="16">
        <v>14.75</v>
      </c>
      <c r="F46" s="16">
        <v>0</v>
      </c>
    </row>
    <row r="47" spans="1:6" s="12" customFormat="1" ht="22.5" customHeight="1" thickBot="1">
      <c r="A47" s="91">
        <v>2210201</v>
      </c>
      <c r="B47" s="92"/>
      <c r="C47" s="85" t="s">
        <v>250</v>
      </c>
      <c r="D47" s="16">
        <f t="shared" si="0"/>
        <v>14.75</v>
      </c>
      <c r="E47" s="16">
        <v>14.75</v>
      </c>
      <c r="F47" s="16">
        <v>0</v>
      </c>
    </row>
    <row r="48" spans="1:6" ht="32.25" customHeight="1">
      <c r="A48" s="114" t="s">
        <v>69</v>
      </c>
      <c r="B48" s="115"/>
      <c r="C48" s="115"/>
      <c r="D48" s="115"/>
      <c r="E48" s="115"/>
      <c r="F48" s="115"/>
    </row>
    <row r="49" ht="15.75">
      <c r="A49" s="20"/>
    </row>
    <row r="50" ht="15.75">
      <c r="A50" s="20"/>
    </row>
    <row r="51" ht="15.75">
      <c r="A51" s="20"/>
    </row>
    <row r="52" ht="15.75">
      <c r="A52" s="20"/>
    </row>
  </sheetData>
  <sheetProtection/>
  <mergeCells count="48">
    <mergeCell ref="A4:C4"/>
    <mergeCell ref="A47:B47"/>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F5:F8"/>
    <mergeCell ref="A48:F48"/>
    <mergeCell ref="A2:F2"/>
    <mergeCell ref="A5:C5"/>
    <mergeCell ref="A6:B8"/>
    <mergeCell ref="C6:C8"/>
    <mergeCell ref="D5:D8"/>
    <mergeCell ref="E5:E8"/>
    <mergeCell ref="A10:C10"/>
    <mergeCell ref="A9:C9"/>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28">
      <selection activeCell="E44" sqref="E44"/>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6" customFormat="1" ht="21.75" customHeight="1">
      <c r="A1" s="77" t="s">
        <v>166</v>
      </c>
      <c r="G1" s="65"/>
      <c r="H1" s="65"/>
    </row>
    <row r="2" spans="1:6" s="3" customFormat="1" ht="30" customHeight="1">
      <c r="A2" s="116" t="s">
        <v>158</v>
      </c>
      <c r="B2" s="117"/>
      <c r="C2" s="117"/>
      <c r="D2" s="117"/>
      <c r="E2" s="117"/>
      <c r="F2" s="117"/>
    </row>
    <row r="3" spans="1:6" s="4" customFormat="1" ht="10.5" customHeight="1" hidden="1">
      <c r="A3" s="14"/>
      <c r="B3" s="14"/>
      <c r="C3" s="14"/>
      <c r="D3" s="14"/>
      <c r="E3" s="14"/>
      <c r="F3" s="5" t="s">
        <v>46</v>
      </c>
    </row>
    <row r="4" spans="1:6" s="4" customFormat="1" ht="15" customHeight="1">
      <c r="A4" s="104" t="s">
        <v>259</v>
      </c>
      <c r="B4" s="104"/>
      <c r="C4" s="104"/>
      <c r="D4" s="15"/>
      <c r="E4" s="15"/>
      <c r="F4" s="8" t="s">
        <v>47</v>
      </c>
    </row>
    <row r="5" spans="1:6" s="9" customFormat="1" ht="32.25" customHeight="1">
      <c r="A5" s="118" t="s">
        <v>149</v>
      </c>
      <c r="B5" s="119"/>
      <c r="C5" s="119"/>
      <c r="D5" s="123" t="s">
        <v>151</v>
      </c>
      <c r="E5" s="124"/>
      <c r="F5" s="125"/>
    </row>
    <row r="6" spans="1:6" s="9" customFormat="1" ht="32.25" customHeight="1">
      <c r="A6" s="119" t="s">
        <v>49</v>
      </c>
      <c r="B6" s="119"/>
      <c r="C6" s="69" t="s">
        <v>50</v>
      </c>
      <c r="D6" s="70" t="s">
        <v>150</v>
      </c>
      <c r="E6" s="70" t="s">
        <v>152</v>
      </c>
      <c r="F6" s="70" t="s">
        <v>153</v>
      </c>
    </row>
    <row r="7" spans="1:6" s="12" customFormat="1" ht="22.5" customHeight="1">
      <c r="A7" s="120" t="s">
        <v>51</v>
      </c>
      <c r="B7" s="120"/>
      <c r="C7" s="120"/>
      <c r="D7" s="11">
        <v>1</v>
      </c>
      <c r="E7" s="11">
        <v>2</v>
      </c>
      <c r="F7" s="11">
        <v>3</v>
      </c>
    </row>
    <row r="8" spans="1:6" s="12" customFormat="1" ht="22.5" customHeight="1">
      <c r="A8" s="120" t="s">
        <v>64</v>
      </c>
      <c r="B8" s="120"/>
      <c r="C8" s="120"/>
      <c r="D8" s="75">
        <f>E8+F8</f>
        <v>476.73</v>
      </c>
      <c r="E8" s="75">
        <f>E9+E15+E31+E37</f>
        <v>359.72</v>
      </c>
      <c r="F8" s="75">
        <f>F9+F15+F31+F37</f>
        <v>117.01</v>
      </c>
    </row>
    <row r="9" spans="1:6" ht="22.5" customHeight="1">
      <c r="A9" s="121">
        <v>301</v>
      </c>
      <c r="B9" s="122"/>
      <c r="C9" s="83" t="s">
        <v>264</v>
      </c>
      <c r="D9" s="17">
        <f>E9+F9</f>
        <v>200.38</v>
      </c>
      <c r="E9" s="17">
        <v>200.38</v>
      </c>
      <c r="F9" s="18">
        <v>0</v>
      </c>
    </row>
    <row r="10" spans="1:6" ht="22.5" customHeight="1">
      <c r="A10" s="121">
        <v>30101</v>
      </c>
      <c r="B10" s="122"/>
      <c r="C10" s="83" t="s">
        <v>265</v>
      </c>
      <c r="D10" s="17">
        <f aca="true" t="shared" si="0" ref="D10:D38">E10+F10</f>
        <v>96.63</v>
      </c>
      <c r="E10" s="17">
        <v>96.63</v>
      </c>
      <c r="F10" s="18">
        <v>0</v>
      </c>
    </row>
    <row r="11" spans="1:6" ht="22.5" customHeight="1">
      <c r="A11" s="121">
        <v>30102</v>
      </c>
      <c r="B11" s="122"/>
      <c r="C11" s="83" t="s">
        <v>266</v>
      </c>
      <c r="D11" s="17">
        <f t="shared" si="0"/>
        <v>56.2</v>
      </c>
      <c r="E11" s="17">
        <v>56.2</v>
      </c>
      <c r="F11" s="18">
        <v>0</v>
      </c>
    </row>
    <row r="12" spans="1:6" ht="22.5" customHeight="1">
      <c r="A12" s="121">
        <v>30103</v>
      </c>
      <c r="B12" s="122"/>
      <c r="C12" s="83" t="s">
        <v>267</v>
      </c>
      <c r="D12" s="17">
        <f t="shared" si="0"/>
        <v>5.22</v>
      </c>
      <c r="E12" s="17">
        <v>5.22</v>
      </c>
      <c r="F12" s="18">
        <v>0</v>
      </c>
    </row>
    <row r="13" spans="1:6" ht="22.5" customHeight="1">
      <c r="A13" s="121">
        <v>30104</v>
      </c>
      <c r="B13" s="122"/>
      <c r="C13" s="83" t="s">
        <v>268</v>
      </c>
      <c r="D13" s="17">
        <f t="shared" si="0"/>
        <v>3.74</v>
      </c>
      <c r="E13" s="17">
        <v>3.74</v>
      </c>
      <c r="F13" s="18">
        <v>0</v>
      </c>
    </row>
    <row r="14" spans="1:6" ht="22.5" customHeight="1">
      <c r="A14" s="121">
        <v>30107</v>
      </c>
      <c r="B14" s="122"/>
      <c r="C14" s="83" t="s">
        <v>269</v>
      </c>
      <c r="D14" s="17">
        <f t="shared" si="0"/>
        <v>38.59</v>
      </c>
      <c r="E14" s="17">
        <v>38.59</v>
      </c>
      <c r="F14" s="18">
        <v>0</v>
      </c>
    </row>
    <row r="15" spans="1:6" ht="22.5" customHeight="1">
      <c r="A15" s="121">
        <v>302</v>
      </c>
      <c r="B15" s="122"/>
      <c r="C15" s="83" t="s">
        <v>270</v>
      </c>
      <c r="D15" s="17">
        <f t="shared" si="0"/>
        <v>114.25</v>
      </c>
      <c r="E15" s="17">
        <v>0</v>
      </c>
      <c r="F15" s="18">
        <v>114.25</v>
      </c>
    </row>
    <row r="16" spans="1:6" ht="22.5" customHeight="1">
      <c r="A16" s="121">
        <v>30201</v>
      </c>
      <c r="B16" s="122"/>
      <c r="C16" s="83" t="s">
        <v>271</v>
      </c>
      <c r="D16" s="17">
        <f t="shared" si="0"/>
        <v>14.29</v>
      </c>
      <c r="E16" s="17">
        <v>0</v>
      </c>
      <c r="F16" s="18">
        <v>14.29</v>
      </c>
    </row>
    <row r="17" spans="1:6" ht="22.5" customHeight="1">
      <c r="A17" s="121">
        <v>30202</v>
      </c>
      <c r="B17" s="122"/>
      <c r="C17" s="83" t="s">
        <v>272</v>
      </c>
      <c r="D17" s="17">
        <f t="shared" si="0"/>
        <v>1.2</v>
      </c>
      <c r="E17" s="17">
        <v>0</v>
      </c>
      <c r="F17" s="18">
        <v>1.2</v>
      </c>
    </row>
    <row r="18" spans="1:6" ht="22.5" customHeight="1">
      <c r="A18" s="121">
        <v>30204</v>
      </c>
      <c r="B18" s="122"/>
      <c r="C18" s="83" t="s">
        <v>273</v>
      </c>
      <c r="D18" s="17">
        <f t="shared" si="0"/>
        <v>0.17</v>
      </c>
      <c r="E18" s="17">
        <v>0</v>
      </c>
      <c r="F18" s="18">
        <v>0.17</v>
      </c>
    </row>
    <row r="19" spans="1:6" ht="22.5" customHeight="1">
      <c r="A19" s="121">
        <v>30207</v>
      </c>
      <c r="B19" s="122"/>
      <c r="C19" s="83" t="s">
        <v>274</v>
      </c>
      <c r="D19" s="17">
        <f t="shared" si="0"/>
        <v>1.33</v>
      </c>
      <c r="E19" s="17">
        <v>0</v>
      </c>
      <c r="F19" s="18">
        <v>1.33</v>
      </c>
    </row>
    <row r="20" spans="1:6" ht="22.5" customHeight="1">
      <c r="A20" s="121">
        <v>30208</v>
      </c>
      <c r="B20" s="122"/>
      <c r="C20" s="83" t="s">
        <v>275</v>
      </c>
      <c r="D20" s="17">
        <f t="shared" si="0"/>
        <v>5.05</v>
      </c>
      <c r="E20" s="17">
        <v>0</v>
      </c>
      <c r="F20" s="18">
        <v>5.05</v>
      </c>
    </row>
    <row r="21" spans="1:6" ht="22.5" customHeight="1">
      <c r="A21" s="121">
        <v>30209</v>
      </c>
      <c r="B21" s="122"/>
      <c r="C21" s="83" t="s">
        <v>276</v>
      </c>
      <c r="D21" s="17">
        <f t="shared" si="0"/>
        <v>3.22</v>
      </c>
      <c r="E21" s="17">
        <v>0</v>
      </c>
      <c r="F21" s="18">
        <v>3.22</v>
      </c>
    </row>
    <row r="22" spans="1:6" ht="22.5" customHeight="1">
      <c r="A22" s="121">
        <v>30211</v>
      </c>
      <c r="B22" s="122"/>
      <c r="C22" s="83" t="s">
        <v>277</v>
      </c>
      <c r="D22" s="17">
        <f t="shared" si="0"/>
        <v>6.37</v>
      </c>
      <c r="E22" s="17">
        <v>0</v>
      </c>
      <c r="F22" s="18">
        <v>6.37</v>
      </c>
    </row>
    <row r="23" spans="1:6" ht="22.5" customHeight="1">
      <c r="A23" s="121">
        <v>30213</v>
      </c>
      <c r="B23" s="122"/>
      <c r="C23" s="83" t="s">
        <v>278</v>
      </c>
      <c r="D23" s="17">
        <f t="shared" si="0"/>
        <v>31.31</v>
      </c>
      <c r="E23" s="17">
        <v>0</v>
      </c>
      <c r="F23" s="18">
        <v>31.31</v>
      </c>
    </row>
    <row r="24" spans="1:6" ht="22.5" customHeight="1">
      <c r="A24" s="121">
        <v>30215</v>
      </c>
      <c r="B24" s="122"/>
      <c r="C24" s="83" t="s">
        <v>279</v>
      </c>
      <c r="D24" s="17">
        <f t="shared" si="0"/>
        <v>3.33</v>
      </c>
      <c r="E24" s="17">
        <v>0</v>
      </c>
      <c r="F24" s="18">
        <v>3.33</v>
      </c>
    </row>
    <row r="25" spans="1:6" ht="22.5" customHeight="1">
      <c r="A25" s="121">
        <v>30216</v>
      </c>
      <c r="B25" s="122"/>
      <c r="C25" s="83" t="s">
        <v>280</v>
      </c>
      <c r="D25" s="17">
        <f t="shared" si="0"/>
        <v>0.81</v>
      </c>
      <c r="E25" s="17">
        <v>0</v>
      </c>
      <c r="F25" s="18">
        <v>0.81</v>
      </c>
    </row>
    <row r="26" spans="1:6" ht="22.5" customHeight="1">
      <c r="A26" s="121">
        <v>30217</v>
      </c>
      <c r="B26" s="122"/>
      <c r="C26" s="83" t="s">
        <v>281</v>
      </c>
      <c r="D26" s="17">
        <f t="shared" si="0"/>
        <v>13.45</v>
      </c>
      <c r="E26" s="17">
        <v>0</v>
      </c>
      <c r="F26" s="18">
        <v>13.45</v>
      </c>
    </row>
    <row r="27" spans="1:6" ht="22.5" customHeight="1">
      <c r="A27" s="121">
        <v>30218</v>
      </c>
      <c r="B27" s="122"/>
      <c r="C27" s="83" t="s">
        <v>282</v>
      </c>
      <c r="D27" s="17">
        <f t="shared" si="0"/>
        <v>0.63</v>
      </c>
      <c r="E27" s="17">
        <v>0</v>
      </c>
      <c r="F27" s="18">
        <v>0.63</v>
      </c>
    </row>
    <row r="28" spans="1:6" ht="22.5" customHeight="1">
      <c r="A28" s="121">
        <v>30229</v>
      </c>
      <c r="B28" s="122"/>
      <c r="C28" s="83" t="s">
        <v>283</v>
      </c>
      <c r="D28" s="17">
        <f t="shared" si="0"/>
        <v>2.04</v>
      </c>
      <c r="E28" s="17">
        <v>0</v>
      </c>
      <c r="F28" s="18">
        <v>2.04</v>
      </c>
    </row>
    <row r="29" spans="1:6" ht="22.5" customHeight="1">
      <c r="A29" s="121">
        <v>30231</v>
      </c>
      <c r="B29" s="122"/>
      <c r="C29" s="83" t="s">
        <v>284</v>
      </c>
      <c r="D29" s="17">
        <f t="shared" si="0"/>
        <v>28.8</v>
      </c>
      <c r="E29" s="17">
        <v>0</v>
      </c>
      <c r="F29" s="18">
        <v>28.8</v>
      </c>
    </row>
    <row r="30" spans="1:6" ht="22.5" customHeight="1">
      <c r="A30" s="121">
        <v>30240</v>
      </c>
      <c r="B30" s="122"/>
      <c r="C30" s="83" t="s">
        <v>285</v>
      </c>
      <c r="D30" s="17">
        <f t="shared" si="0"/>
        <v>2.25</v>
      </c>
      <c r="E30" s="17">
        <v>0</v>
      </c>
      <c r="F30" s="18">
        <v>2.25</v>
      </c>
    </row>
    <row r="31" spans="1:6" ht="22.5" customHeight="1">
      <c r="A31" s="121">
        <v>303</v>
      </c>
      <c r="B31" s="122"/>
      <c r="C31" s="83" t="s">
        <v>286</v>
      </c>
      <c r="D31" s="17">
        <f t="shared" si="0"/>
        <v>159.34</v>
      </c>
      <c r="E31" s="17">
        <v>159.34</v>
      </c>
      <c r="F31" s="18">
        <v>0</v>
      </c>
    </row>
    <row r="32" spans="1:6" ht="22.5" customHeight="1">
      <c r="A32" s="121">
        <v>30301</v>
      </c>
      <c r="B32" s="122"/>
      <c r="C32" s="83" t="s">
        <v>287</v>
      </c>
      <c r="D32" s="17">
        <f t="shared" si="0"/>
        <v>32.09</v>
      </c>
      <c r="E32" s="17">
        <v>32.09</v>
      </c>
      <c r="F32" s="18">
        <v>0</v>
      </c>
    </row>
    <row r="33" spans="1:6" ht="22.5" customHeight="1">
      <c r="A33" s="121">
        <v>30302</v>
      </c>
      <c r="B33" s="122"/>
      <c r="C33" s="83" t="s">
        <v>288</v>
      </c>
      <c r="D33" s="17">
        <f t="shared" si="0"/>
        <v>106.32</v>
      </c>
      <c r="E33" s="17">
        <v>106.32</v>
      </c>
      <c r="F33" s="18">
        <v>0</v>
      </c>
    </row>
    <row r="34" spans="1:6" ht="22.5" customHeight="1">
      <c r="A34" s="121">
        <v>30305</v>
      </c>
      <c r="B34" s="122"/>
      <c r="C34" s="83" t="s">
        <v>289</v>
      </c>
      <c r="D34" s="17">
        <f t="shared" si="0"/>
        <v>2.57</v>
      </c>
      <c r="E34" s="17">
        <v>2.57</v>
      </c>
      <c r="F34" s="18">
        <v>0</v>
      </c>
    </row>
    <row r="35" spans="1:6" ht="22.5" customHeight="1">
      <c r="A35" s="121">
        <v>30311</v>
      </c>
      <c r="B35" s="122"/>
      <c r="C35" s="83" t="s">
        <v>250</v>
      </c>
      <c r="D35" s="17">
        <f t="shared" si="0"/>
        <v>14.75</v>
      </c>
      <c r="E35" s="17">
        <v>14.75</v>
      </c>
      <c r="F35" s="18">
        <v>0</v>
      </c>
    </row>
    <row r="36" spans="1:6" ht="22.5" customHeight="1">
      <c r="A36" s="121">
        <v>30399</v>
      </c>
      <c r="B36" s="122"/>
      <c r="C36" s="83" t="s">
        <v>290</v>
      </c>
      <c r="D36" s="17">
        <f t="shared" si="0"/>
        <v>3.61</v>
      </c>
      <c r="E36" s="17">
        <v>3.61</v>
      </c>
      <c r="F36" s="18">
        <v>0</v>
      </c>
    </row>
    <row r="37" spans="1:6" ht="22.5" customHeight="1">
      <c r="A37" s="121">
        <v>310</v>
      </c>
      <c r="B37" s="122"/>
      <c r="C37" s="83" t="s">
        <v>291</v>
      </c>
      <c r="D37" s="17">
        <f t="shared" si="0"/>
        <v>2.76</v>
      </c>
      <c r="E37" s="17">
        <v>0</v>
      </c>
      <c r="F37" s="18">
        <v>2.76</v>
      </c>
    </row>
    <row r="38" spans="1:6" ht="22.5" customHeight="1" thickBot="1">
      <c r="A38" s="121">
        <v>31002</v>
      </c>
      <c r="B38" s="122"/>
      <c r="C38" s="85" t="s">
        <v>292</v>
      </c>
      <c r="D38" s="17">
        <f t="shared" si="0"/>
        <v>2.76</v>
      </c>
      <c r="E38" s="17">
        <v>0</v>
      </c>
      <c r="F38" s="18">
        <v>2.76</v>
      </c>
    </row>
    <row r="39" spans="1:6" ht="32.25" customHeight="1">
      <c r="A39" s="114" t="s">
        <v>63</v>
      </c>
      <c r="B39" s="115"/>
      <c r="C39" s="115"/>
      <c r="D39" s="115"/>
      <c r="E39" s="115"/>
      <c r="F39" s="115"/>
    </row>
    <row r="40" ht="15.75">
      <c r="A40" s="20"/>
    </row>
    <row r="41" ht="15.75">
      <c r="A41" s="20"/>
    </row>
    <row r="42" ht="15.75">
      <c r="A42" s="20"/>
    </row>
    <row r="43" ht="15.75">
      <c r="A43" s="20"/>
    </row>
  </sheetData>
  <sheetProtection/>
  <mergeCells count="38">
    <mergeCell ref="A37:B37"/>
    <mergeCell ref="A38:B38"/>
    <mergeCell ref="A4:C4"/>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2:F2"/>
    <mergeCell ref="A5:C5"/>
    <mergeCell ref="A6:B6"/>
    <mergeCell ref="D5:F5"/>
    <mergeCell ref="A14:B14"/>
    <mergeCell ref="A39:F39"/>
    <mergeCell ref="A7:C7"/>
    <mergeCell ref="A8:C8"/>
    <mergeCell ref="A9:B9"/>
    <mergeCell ref="A15:B15"/>
    <mergeCell ref="A16:B16"/>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tabSelected="1" zoomScalePageLayoutView="0" workbookViewId="0" topLeftCell="A1">
      <selection activeCell="A18" sqref="A18"/>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6" customFormat="1" ht="21" customHeight="1">
      <c r="A1" s="77" t="s">
        <v>167</v>
      </c>
      <c r="G1" s="65"/>
      <c r="H1" s="65"/>
    </row>
    <row r="2" spans="1:9" s="3" customFormat="1" ht="30" customHeight="1">
      <c r="A2" s="116" t="s">
        <v>159</v>
      </c>
      <c r="B2" s="117"/>
      <c r="C2" s="117"/>
      <c r="D2" s="117"/>
      <c r="E2" s="117"/>
      <c r="F2" s="117"/>
      <c r="G2" s="117"/>
      <c r="H2" s="117"/>
      <c r="I2" s="117"/>
    </row>
    <row r="3" spans="1:9" s="4" customFormat="1" ht="10.5" customHeight="1" hidden="1">
      <c r="A3" s="14"/>
      <c r="B3" s="14"/>
      <c r="C3" s="14"/>
      <c r="I3" s="5" t="s">
        <v>53</v>
      </c>
    </row>
    <row r="4" spans="1:9" s="4" customFormat="1" ht="15" customHeight="1">
      <c r="A4" s="104" t="s">
        <v>259</v>
      </c>
      <c r="B4" s="104"/>
      <c r="C4" s="104"/>
      <c r="D4" s="104"/>
      <c r="E4" s="7"/>
      <c r="F4" s="7"/>
      <c r="G4" s="7"/>
      <c r="H4" s="7"/>
      <c r="I4" s="8" t="s">
        <v>47</v>
      </c>
    </row>
    <row r="5" spans="1:9" s="9" customFormat="1" ht="20.25" customHeight="1">
      <c r="A5" s="118" t="s">
        <v>149</v>
      </c>
      <c r="B5" s="119"/>
      <c r="C5" s="119"/>
      <c r="D5" s="93" t="s">
        <v>54</v>
      </c>
      <c r="E5" s="93" t="s">
        <v>55</v>
      </c>
      <c r="F5" s="93" t="s">
        <v>56</v>
      </c>
      <c r="G5" s="93"/>
      <c r="H5" s="93"/>
      <c r="I5" s="93" t="s">
        <v>57</v>
      </c>
    </row>
    <row r="6" spans="1:9" s="9" customFormat="1" ht="27" customHeight="1">
      <c r="A6" s="119" t="s">
        <v>58</v>
      </c>
      <c r="B6" s="119"/>
      <c r="C6" s="119" t="s">
        <v>50</v>
      </c>
      <c r="D6" s="93"/>
      <c r="E6" s="93"/>
      <c r="F6" s="93" t="s">
        <v>59</v>
      </c>
      <c r="G6" s="93" t="s">
        <v>60</v>
      </c>
      <c r="H6" s="93" t="s">
        <v>61</v>
      </c>
      <c r="I6" s="93"/>
    </row>
    <row r="7" spans="1:9" s="9" customFormat="1" ht="18" customHeight="1">
      <c r="A7" s="119"/>
      <c r="B7" s="119"/>
      <c r="C7" s="119"/>
      <c r="D7" s="93"/>
      <c r="E7" s="93"/>
      <c r="F7" s="93"/>
      <c r="G7" s="93"/>
      <c r="H7" s="93"/>
      <c r="I7" s="93"/>
    </row>
    <row r="8" spans="1:9" s="9" customFormat="1" ht="22.5" customHeight="1">
      <c r="A8" s="119"/>
      <c r="B8" s="119"/>
      <c r="C8" s="119"/>
      <c r="D8" s="93"/>
      <c r="E8" s="93"/>
      <c r="F8" s="93"/>
      <c r="G8" s="93"/>
      <c r="H8" s="93"/>
      <c r="I8" s="93"/>
    </row>
    <row r="9" spans="1:9" s="12" customFormat="1" ht="22.5" customHeight="1">
      <c r="A9" s="120" t="s">
        <v>51</v>
      </c>
      <c r="B9" s="120"/>
      <c r="C9" s="120"/>
      <c r="D9" s="11">
        <v>1</v>
      </c>
      <c r="E9" s="11">
        <v>2</v>
      </c>
      <c r="F9" s="11">
        <v>3</v>
      </c>
      <c r="G9" s="11">
        <v>4</v>
      </c>
      <c r="H9" s="11">
        <v>5</v>
      </c>
      <c r="I9" s="11">
        <v>6</v>
      </c>
    </row>
    <row r="10" spans="1:9" s="12" customFormat="1" ht="22.5" customHeight="1">
      <c r="A10" s="120" t="s">
        <v>52</v>
      </c>
      <c r="B10" s="120"/>
      <c r="C10" s="120"/>
      <c r="D10" s="16">
        <v>0</v>
      </c>
      <c r="E10" s="16">
        <v>0</v>
      </c>
      <c r="F10" s="16">
        <v>0</v>
      </c>
      <c r="G10" s="16">
        <v>0</v>
      </c>
      <c r="H10" s="16">
        <v>0</v>
      </c>
      <c r="I10" s="16">
        <v>0</v>
      </c>
    </row>
    <row r="11" spans="1:9" ht="22.5" customHeight="1">
      <c r="A11" s="120"/>
      <c r="B11" s="120"/>
      <c r="C11" s="17"/>
      <c r="D11" s="18"/>
      <c r="E11" s="18"/>
      <c r="F11" s="18"/>
      <c r="G11" s="19"/>
      <c r="H11" s="19"/>
      <c r="I11" s="18"/>
    </row>
    <row r="12" spans="1:9" ht="22.5" customHeight="1">
      <c r="A12" s="120"/>
      <c r="B12" s="120"/>
      <c r="C12" s="17"/>
      <c r="D12" s="18"/>
      <c r="E12" s="18"/>
      <c r="F12" s="18"/>
      <c r="G12" s="18"/>
      <c r="H12" s="18"/>
      <c r="I12" s="18"/>
    </row>
    <row r="13" spans="1:9" ht="22.5" customHeight="1">
      <c r="A13" s="120"/>
      <c r="B13" s="120"/>
      <c r="C13" s="17"/>
      <c r="D13" s="18"/>
      <c r="E13" s="18"/>
      <c r="F13" s="18"/>
      <c r="G13" s="18"/>
      <c r="H13" s="18"/>
      <c r="I13" s="18"/>
    </row>
    <row r="14" spans="1:9" ht="22.5" customHeight="1">
      <c r="A14" s="120"/>
      <c r="B14" s="120"/>
      <c r="C14" s="17"/>
      <c r="D14" s="18"/>
      <c r="E14" s="18"/>
      <c r="F14" s="18"/>
      <c r="G14" s="18"/>
      <c r="H14" s="18"/>
      <c r="I14" s="18"/>
    </row>
    <row r="15" spans="1:9" ht="22.5" customHeight="1">
      <c r="A15" s="120"/>
      <c r="B15" s="120"/>
      <c r="C15" s="17"/>
      <c r="D15" s="18"/>
      <c r="E15" s="18"/>
      <c r="F15" s="18"/>
      <c r="G15" s="18"/>
      <c r="H15" s="18"/>
      <c r="I15" s="18"/>
    </row>
    <row r="16" spans="1:9" ht="22.5" customHeight="1">
      <c r="A16" s="120"/>
      <c r="B16" s="120"/>
      <c r="C16" s="17"/>
      <c r="D16" s="18"/>
      <c r="E16" s="18"/>
      <c r="F16" s="18"/>
      <c r="G16" s="18"/>
      <c r="H16" s="18"/>
      <c r="I16" s="18"/>
    </row>
    <row r="17" spans="1:9" ht="32.25" customHeight="1">
      <c r="A17" s="114" t="s">
        <v>62</v>
      </c>
      <c r="B17" s="115"/>
      <c r="C17" s="115"/>
      <c r="D17" s="115"/>
      <c r="E17" s="115"/>
      <c r="F17" s="115"/>
      <c r="G17" s="115"/>
      <c r="H17" s="115"/>
      <c r="I17" s="115"/>
    </row>
    <row r="18" ht="15.75">
      <c r="A18" s="127" t="s">
        <v>293</v>
      </c>
    </row>
    <row r="19" ht="15.75">
      <c r="A19" s="20"/>
    </row>
    <row r="20" ht="15.75">
      <c r="A20" s="20"/>
    </row>
    <row r="21" ht="15.75">
      <c r="A21" s="20"/>
    </row>
  </sheetData>
  <sheetProtection/>
  <mergeCells count="21">
    <mergeCell ref="A17:I17"/>
    <mergeCell ref="A9:C9"/>
    <mergeCell ref="A10:C10"/>
    <mergeCell ref="A14:B14"/>
    <mergeCell ref="A15:B15"/>
    <mergeCell ref="A16:B16"/>
    <mergeCell ref="A11:B11"/>
    <mergeCell ref="A2:I2"/>
    <mergeCell ref="A5:C5"/>
    <mergeCell ref="D5:D8"/>
    <mergeCell ref="I5:I8"/>
    <mergeCell ref="C6:C8"/>
    <mergeCell ref="E5:E8"/>
    <mergeCell ref="F5:H5"/>
    <mergeCell ref="G6:G8"/>
    <mergeCell ref="A4:D4"/>
    <mergeCell ref="F6:F8"/>
    <mergeCell ref="A6:B8"/>
    <mergeCell ref="H6:H8"/>
    <mergeCell ref="A13:B13"/>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8" sqref="A18"/>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7" t="s">
        <v>176</v>
      </c>
      <c r="E1" s="65"/>
      <c r="F1" s="65"/>
    </row>
    <row r="2" spans="1:6" s="3" customFormat="1" ht="30" customHeight="1">
      <c r="A2" s="116" t="s">
        <v>177</v>
      </c>
      <c r="B2" s="117"/>
      <c r="C2" s="117"/>
      <c r="D2" s="117"/>
      <c r="E2" s="117"/>
      <c r="F2" s="117"/>
    </row>
    <row r="3" spans="1:3" s="4" customFormat="1" ht="10.5" customHeight="1" hidden="1">
      <c r="A3" s="14"/>
      <c r="B3" s="14"/>
      <c r="C3" s="14"/>
    </row>
    <row r="4" spans="1:6" s="4" customFormat="1" ht="15" customHeight="1">
      <c r="A4" s="104" t="s">
        <v>259</v>
      </c>
      <c r="B4" s="104"/>
      <c r="C4" s="104"/>
      <c r="D4" s="7"/>
      <c r="E4" s="7"/>
      <c r="F4" s="8" t="s">
        <v>169</v>
      </c>
    </row>
    <row r="5" spans="1:6" s="9" customFormat="1" ht="20.25" customHeight="1">
      <c r="A5" s="118" t="s">
        <v>170</v>
      </c>
      <c r="B5" s="119"/>
      <c r="C5" s="119"/>
      <c r="D5" s="123" t="s">
        <v>171</v>
      </c>
      <c r="E5" s="93" t="s">
        <v>172</v>
      </c>
      <c r="F5" s="93" t="s">
        <v>173</v>
      </c>
    </row>
    <row r="6" spans="1:6" s="9" customFormat="1" ht="27" customHeight="1">
      <c r="A6" s="119" t="s">
        <v>174</v>
      </c>
      <c r="B6" s="119"/>
      <c r="C6" s="119" t="s">
        <v>50</v>
      </c>
      <c r="D6" s="123"/>
      <c r="E6" s="93"/>
      <c r="F6" s="93"/>
    </row>
    <row r="7" spans="1:6" s="9" customFormat="1" ht="18" customHeight="1">
      <c r="A7" s="119"/>
      <c r="B7" s="119"/>
      <c r="C7" s="119"/>
      <c r="D7" s="123"/>
      <c r="E7" s="93"/>
      <c r="F7" s="93"/>
    </row>
    <row r="8" spans="1:6" s="9" customFormat="1" ht="22.5" customHeight="1">
      <c r="A8" s="119"/>
      <c r="B8" s="119"/>
      <c r="C8" s="119"/>
      <c r="D8" s="123"/>
      <c r="E8" s="93"/>
      <c r="F8" s="93"/>
    </row>
    <row r="9" spans="1:6" s="9" customFormat="1" ht="22.5" customHeight="1">
      <c r="A9" s="120" t="s">
        <v>51</v>
      </c>
      <c r="B9" s="120"/>
      <c r="C9" s="120"/>
      <c r="D9" s="70">
        <v>1</v>
      </c>
      <c r="E9" s="10">
        <v>2</v>
      </c>
      <c r="F9" s="10">
        <v>3</v>
      </c>
    </row>
    <row r="10" spans="1:6" s="12" customFormat="1" ht="22.5" customHeight="1">
      <c r="A10" s="120" t="s">
        <v>175</v>
      </c>
      <c r="B10" s="120"/>
      <c r="C10" s="120"/>
      <c r="D10" s="16">
        <v>0</v>
      </c>
      <c r="E10" s="16">
        <v>0</v>
      </c>
      <c r="F10" s="16">
        <v>0</v>
      </c>
    </row>
    <row r="11" spans="1:6" ht="22.5" customHeight="1">
      <c r="A11" s="120"/>
      <c r="B11" s="120"/>
      <c r="C11" s="17"/>
      <c r="D11" s="18"/>
      <c r="E11" s="19"/>
      <c r="F11" s="19"/>
    </row>
    <row r="12" spans="1:6" ht="22.5" customHeight="1">
      <c r="A12" s="120"/>
      <c r="B12" s="120"/>
      <c r="C12" s="17"/>
      <c r="D12" s="18"/>
      <c r="E12" s="18"/>
      <c r="F12" s="18"/>
    </row>
    <row r="13" spans="1:6" ht="22.5" customHeight="1">
      <c r="A13" s="120"/>
      <c r="B13" s="120"/>
      <c r="C13" s="17"/>
      <c r="D13" s="18"/>
      <c r="E13" s="18"/>
      <c r="F13" s="18"/>
    </row>
    <row r="14" spans="1:6" ht="22.5" customHeight="1">
      <c r="A14" s="120"/>
      <c r="B14" s="120"/>
      <c r="C14" s="17"/>
      <c r="D14" s="18"/>
      <c r="E14" s="18"/>
      <c r="F14" s="18"/>
    </row>
    <row r="15" spans="1:6" ht="22.5" customHeight="1">
      <c r="A15" s="120"/>
      <c r="B15" s="120"/>
      <c r="C15" s="17"/>
      <c r="D15" s="18"/>
      <c r="E15" s="18"/>
      <c r="F15" s="18"/>
    </row>
    <row r="16" spans="1:6" ht="22.5" customHeight="1">
      <c r="A16" s="120"/>
      <c r="B16" s="120"/>
      <c r="C16" s="17"/>
      <c r="D16" s="18"/>
      <c r="E16" s="18"/>
      <c r="F16" s="18"/>
    </row>
    <row r="17" spans="1:7" ht="15.75" customHeight="1">
      <c r="A17" s="126" t="s">
        <v>154</v>
      </c>
      <c r="B17" s="126"/>
      <c r="C17" s="126"/>
      <c r="D17" s="126"/>
      <c r="E17" s="126"/>
      <c r="F17" s="126"/>
      <c r="G17" s="76"/>
    </row>
    <row r="18" ht="15.75">
      <c r="A18" s="127" t="s">
        <v>293</v>
      </c>
    </row>
    <row r="19" ht="15.75">
      <c r="A19" s="20"/>
    </row>
    <row r="20" ht="15.75">
      <c r="A20" s="20"/>
    </row>
  </sheetData>
  <sheetProtection/>
  <mergeCells count="17">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 ref="A4:C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H9" sqref="H9"/>
    </sheetView>
  </sheetViews>
  <sheetFormatPr defaultColWidth="9.00390625" defaultRowHeight="14.25"/>
  <cols>
    <col min="1" max="12" width="10.125" style="13" customWidth="1"/>
    <col min="13" max="16384" width="9.00390625" style="13" customWidth="1"/>
  </cols>
  <sheetData>
    <row r="1" spans="1:8" s="66" customFormat="1" ht="15">
      <c r="A1" s="77" t="s">
        <v>168</v>
      </c>
      <c r="G1" s="65"/>
      <c r="H1" s="65"/>
    </row>
    <row r="2" spans="1:12" s="3" customFormat="1" ht="30" customHeight="1">
      <c r="A2" s="117" t="s">
        <v>160</v>
      </c>
      <c r="B2" s="117"/>
      <c r="C2" s="117"/>
      <c r="D2" s="117"/>
      <c r="E2" s="117"/>
      <c r="F2" s="117"/>
      <c r="G2" s="117"/>
      <c r="H2" s="117"/>
      <c r="I2" s="117"/>
      <c r="J2" s="117"/>
      <c r="K2" s="117"/>
      <c r="L2" s="117"/>
    </row>
    <row r="3" s="4" customFormat="1" ht="15" customHeight="1" hidden="1">
      <c r="L3" s="5" t="s">
        <v>33</v>
      </c>
    </row>
    <row r="4" spans="1:12" s="4" customFormat="1" ht="15" customHeight="1">
      <c r="A4" s="104" t="s">
        <v>261</v>
      </c>
      <c r="B4" s="104"/>
      <c r="C4" s="7"/>
      <c r="D4" s="7"/>
      <c r="E4" s="7"/>
      <c r="F4" s="7"/>
      <c r="G4" s="7"/>
      <c r="H4" s="7"/>
      <c r="I4" s="7"/>
      <c r="J4" s="7"/>
      <c r="K4" s="7"/>
      <c r="L4" s="8" t="s">
        <v>34</v>
      </c>
    </row>
    <row r="5" spans="1:12" s="9" customFormat="1" ht="27.75" customHeight="1">
      <c r="A5" s="93" t="s">
        <v>35</v>
      </c>
      <c r="B5" s="93"/>
      <c r="C5" s="93"/>
      <c r="D5" s="93"/>
      <c r="E5" s="93"/>
      <c r="F5" s="93"/>
      <c r="G5" s="93" t="s">
        <v>36</v>
      </c>
      <c r="H5" s="93"/>
      <c r="I5" s="93"/>
      <c r="J5" s="93"/>
      <c r="K5" s="93"/>
      <c r="L5" s="93"/>
    </row>
    <row r="6" spans="1:12" s="9" customFormat="1" ht="30" customHeight="1">
      <c r="A6" s="93" t="s">
        <v>37</v>
      </c>
      <c r="B6" s="93" t="s">
        <v>38</v>
      </c>
      <c r="C6" s="93" t="s">
        <v>39</v>
      </c>
      <c r="D6" s="93"/>
      <c r="E6" s="93"/>
      <c r="F6" s="93" t="s">
        <v>40</v>
      </c>
      <c r="G6" s="93" t="s">
        <v>41</v>
      </c>
      <c r="H6" s="93" t="s">
        <v>38</v>
      </c>
      <c r="I6" s="93" t="s">
        <v>39</v>
      </c>
      <c r="J6" s="93"/>
      <c r="K6" s="93"/>
      <c r="L6" s="93" t="s">
        <v>40</v>
      </c>
    </row>
    <row r="7" spans="1:12" s="9" customFormat="1" ht="30" customHeight="1">
      <c r="A7" s="93"/>
      <c r="B7" s="93"/>
      <c r="C7" s="10" t="s">
        <v>42</v>
      </c>
      <c r="D7" s="10" t="s">
        <v>43</v>
      </c>
      <c r="E7" s="10" t="s">
        <v>44</v>
      </c>
      <c r="F7" s="93"/>
      <c r="G7" s="93"/>
      <c r="H7" s="93"/>
      <c r="I7" s="10" t="s">
        <v>42</v>
      </c>
      <c r="J7" s="10" t="s">
        <v>43</v>
      </c>
      <c r="K7" s="10" t="s">
        <v>44</v>
      </c>
      <c r="L7" s="93"/>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f>B9+C9+F9</f>
        <v>41</v>
      </c>
      <c r="B9" s="18">
        <v>0</v>
      </c>
      <c r="C9" s="18">
        <f>D9+E9</f>
        <v>26</v>
      </c>
      <c r="D9" s="18">
        <v>0</v>
      </c>
      <c r="E9" s="18">
        <v>26</v>
      </c>
      <c r="F9" s="18">
        <v>15</v>
      </c>
      <c r="G9" s="18">
        <f>H9+I9+L9</f>
        <v>42.25</v>
      </c>
      <c r="H9" s="18">
        <v>0</v>
      </c>
      <c r="I9" s="18">
        <f>J9+K9</f>
        <v>28.8</v>
      </c>
      <c r="J9" s="18">
        <v>0</v>
      </c>
      <c r="K9" s="18">
        <v>28.8</v>
      </c>
      <c r="L9" s="18">
        <v>13.45</v>
      </c>
    </row>
    <row r="10" spans="1:12" ht="45" customHeight="1">
      <c r="A10" s="114" t="s">
        <v>45</v>
      </c>
      <c r="B10" s="115"/>
      <c r="C10" s="115"/>
      <c r="D10" s="115"/>
      <c r="E10" s="115"/>
      <c r="F10" s="115"/>
      <c r="G10" s="115"/>
      <c r="H10" s="115"/>
      <c r="I10" s="115"/>
      <c r="J10" s="115"/>
      <c r="K10" s="115"/>
      <c r="L10" s="115"/>
    </row>
  </sheetData>
  <sheetProtection/>
  <mergeCells count="13">
    <mergeCell ref="A4:B4"/>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2016-11-25T02:58:46Z</dcterms:modified>
  <cp:category/>
  <cp:version/>
  <cp:contentType/>
  <cp:contentStatus/>
</cp:coreProperties>
</file>