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1">'2一般公共预算支出表'!$1:$4</definedName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<sst xmlns="http://schemas.openxmlformats.org/spreadsheetml/2006/main" count="266" uniqueCount="202">
  <si>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</si>
  <si>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</si>
  <si>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</si>
  <si>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</si>
  <si>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</si>
  <si>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</si>
  <si>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</si>
  <si>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</si>
  <si>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</si>
  <si>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</si>
  <si>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</si>
  <si>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</si>
  <si>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</si>
  <si>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</si>
  <si>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</si>
  <si>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</si>
  <si>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</si>
  <si>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</si>
  <si>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</si>
  <si>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</si>
  <si>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</si>
  <si>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</si>
  <si>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</si>
  <si>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</si>
  <si>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</si>
  <si>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</si>
  <si>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</si>
  <si>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</si>
  <si>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</si>
  <si>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</si>
  <si>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</si>
  <si>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</si>
  <si>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</si>
  <si>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</si>
  <si>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</si>
  <si>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</si>
  <si>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</si>
  <si>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</si>
  <si>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</si>
  <si>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</si>
  <si>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</si>
  <si>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</si>
  <si>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</si>
  <si>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</si>
  <si>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</si>
  <si>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</si>
  <si>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</si>
  <si>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</si>
  <si>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</si>
  <si>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</si>
  <si>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</si>
  <si>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</si>
  <si>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</si>
  <si>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</si>
  <si>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</si>
  <si>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</si>
  <si>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</si>
  <si>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</si>
  <si>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</si>
  <si>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</si>
  <si>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</si>
  <si>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</si>
  <si>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</si>
  <si>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</si>
  <si>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</si>
  <si>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</si>
  <si>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</si>
  <si>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</si>
  <si>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</si>
  <si>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</si>
  <si>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</si>
  <si>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</si>
  <si>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</si>
  <si>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</si>
  <si>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</si>
  <si>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</si>
  <si>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</si>
  <si>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</si>
  <si>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</si>
  <si>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</si>
  <si>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</si>
  <si>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</si>
  <si>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</si>
  <si>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</si>
  <si>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</si>
  <si>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</si>
  <si>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</si>
  <si>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</si>
  <si>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</si>
  <si>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</si>
  <si>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</si>
  <si>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</si>
  <si>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</si>
  <si>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</si>
  <si>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</si>
  <si>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</si>
  <si>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</si>
  <si>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</si>
  <si>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</si>
  <si>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</si>
  <si>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</si>
  <si>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</si>
  <si>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</si>
  <si>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</si>
  <si>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</si>
  <si>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</si>
  <si>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</si>
  <si>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</si>
  <si>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</si>
  <si>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</si>
  <si>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</si>
  <si>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</si>
  <si>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</si>
  <si>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</si>
  <si>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</si>
  <si>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</si>
  <si>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</si>
  <si>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</si>
  <si>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</si>
  <si>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</si>
  <si>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</si>
  <si>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</si>
  <si>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</si>
  <si>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</si>
  <si>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</si>
  <si>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</si>
  <si>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</si>
  <si>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</si>
  <si>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</si>
  <si>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</si>
  <si>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</si>
  <si>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</si>
  <si>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</si>
  <si>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</si>
  <si>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</si>
  <si>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</si>
  <si>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</si>
  <si>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</si>
  <si>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</si>
  <si>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</si>
  <si>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</si>
  <si>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</si>
  <si>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</si>
  <si>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</si>
  <si>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</si>
  <si>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</si>
  <si>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</si>
  <si>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</si>
  <si>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</si>
  <si>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</si>
  <si>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</si>
  <si>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</si>
  <si>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</si>
  <si>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</si>
  <si>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</si>
  <si>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</si>
  <si>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</si>
  <si>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</si>
  <si>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</si>
  <si>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</si>
  <si>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</si>
  <si>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</si>
  <si>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</si>
  <si>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</si>
  <si>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</si>
  <si>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</si>
  <si>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</si>
  <si>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</si>
  <si>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</si>
  <si>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</si>
  <si>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</si>
  <si>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</si>
  <si>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</si>
  <si>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</si>
  <si>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</si>
  <si>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</si>
  <si>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</si>
  <si>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</si>
  <si>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</si>
  <si>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</si>
  <si>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</si>
  <si>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</si>
  <si>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</si>
  <si>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</si>
  <si>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</si>
  <si>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</si>
  <si>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</si>
  <si>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</si>
  <si>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</si>
  <si>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</si>
  <si>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</si>
  <si>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</si>
  <si>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</si>
  <si>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</si>
  <si>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</si>
  <si>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</si>
  <si>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单位名称:三家镇人民政府</t>
  </si>
  <si>
    <t>单位名称：三家镇人民政府</t>
  </si>
  <si>
    <t>政府性基金预算支出表</t>
  </si>
  <si>
    <t>单位名称：</t>
  </si>
  <si>
    <t>三家镇人民政府</t>
  </si>
  <si>
    <t>2014年公务用车运行经费预算安排13.02万元，2015年同比-5%，增减原因：严格控制车辆使用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</si>
</sst>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5" fillId="24" borderId="13" xfId="0" applyFont="1" applyFill="1" applyBorder="1" applyAlignment="1">
      <alignment horizontal="right" vertical="center" wrapText="1"/>
    </xf>
    <xf numFmtId="0" fontId="36" fillId="24" borderId="1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84" fontId="36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shrinkToFit="1"/>
    </xf>
    <xf numFmtId="49" fontId="6" fillId="0" borderId="0" xfId="0" applyNumberFormat="1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right" vertical="center" wrapText="1"/>
    </xf>
    <xf numFmtId="0" fontId="34" fillId="0" borderId="20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3" t="s">
        <v>0</v>
      </c>
      <c r="B1" s="53"/>
      <c r="C1" s="53"/>
      <c r="D1" s="53"/>
    </row>
    <row r="2" spans="1:4" ht="14.25">
      <c r="A2" s="54" t="s">
        <v>196</v>
      </c>
      <c r="B2" s="54"/>
      <c r="C2" s="54"/>
      <c r="D2" s="44" t="s">
        <v>1</v>
      </c>
    </row>
    <row r="3" spans="1:4" ht="13.5">
      <c r="A3" s="34" t="s">
        <v>2</v>
      </c>
      <c r="B3" s="34" t="s">
        <v>3</v>
      </c>
      <c r="C3" s="34" t="s">
        <v>4</v>
      </c>
      <c r="D3" s="34" t="s">
        <v>5</v>
      </c>
    </row>
    <row r="4" spans="1:4" ht="13.5">
      <c r="A4" s="34"/>
      <c r="B4" s="34" t="s">
        <v>6</v>
      </c>
      <c r="C4" s="35">
        <f>C5+C14+C15+C16+C17+C18+C20+C19</f>
        <v>466.32</v>
      </c>
      <c r="D4" s="36"/>
    </row>
    <row r="5" spans="1:4" ht="13.5">
      <c r="A5" s="39">
        <v>8</v>
      </c>
      <c r="B5" s="37" t="s">
        <v>7</v>
      </c>
      <c r="C5" s="38">
        <v>466.32</v>
      </c>
      <c r="D5" s="37"/>
    </row>
    <row r="6" spans="1:4" ht="13.5">
      <c r="A6" s="39"/>
      <c r="B6" s="37" t="s">
        <v>8</v>
      </c>
      <c r="C6" s="49">
        <v>0</v>
      </c>
      <c r="D6" s="37"/>
    </row>
    <row r="7" spans="1:4" ht="13.5">
      <c r="A7" s="39"/>
      <c r="B7" s="37" t="s">
        <v>9</v>
      </c>
      <c r="C7" s="38">
        <v>464.82</v>
      </c>
      <c r="D7" s="37"/>
    </row>
    <row r="8" spans="1:4" ht="13.5">
      <c r="A8" s="39"/>
      <c r="B8" s="37" t="s">
        <v>10</v>
      </c>
      <c r="C8" s="49">
        <v>0</v>
      </c>
      <c r="D8" s="37"/>
    </row>
    <row r="9" spans="1:4" ht="13.5">
      <c r="A9" s="39"/>
      <c r="B9" s="37" t="s">
        <v>11</v>
      </c>
      <c r="C9" s="49">
        <v>0</v>
      </c>
      <c r="D9" s="37"/>
    </row>
    <row r="10" spans="1:4" ht="13.5">
      <c r="A10" s="39"/>
      <c r="B10" s="37" t="s">
        <v>12</v>
      </c>
      <c r="C10" s="49">
        <v>0.5</v>
      </c>
      <c r="D10" s="37"/>
    </row>
    <row r="11" spans="1:4" ht="13.5">
      <c r="A11" s="39"/>
      <c r="B11" s="37" t="s">
        <v>13</v>
      </c>
      <c r="C11" s="49">
        <v>0</v>
      </c>
      <c r="D11" s="37"/>
    </row>
    <row r="12" spans="1:4" ht="13.5">
      <c r="A12" s="39"/>
      <c r="B12" s="37" t="s">
        <v>14</v>
      </c>
      <c r="C12" s="49">
        <v>0</v>
      </c>
      <c r="D12" s="37"/>
    </row>
    <row r="13" spans="1:4" ht="13.5">
      <c r="A13" s="39"/>
      <c r="B13" s="37" t="s">
        <v>15</v>
      </c>
      <c r="C13" s="49">
        <v>1</v>
      </c>
      <c r="D13" s="37"/>
    </row>
    <row r="14" spans="1:4" ht="13.5">
      <c r="A14" s="39">
        <v>9</v>
      </c>
      <c r="B14" s="37" t="s">
        <v>16</v>
      </c>
      <c r="C14" s="49">
        <v>0</v>
      </c>
      <c r="D14" s="37"/>
    </row>
    <row r="15" spans="1:4" ht="13.5">
      <c r="A15" s="39">
        <v>10</v>
      </c>
      <c r="B15" s="37" t="s">
        <v>17</v>
      </c>
      <c r="C15" s="49">
        <v>0</v>
      </c>
      <c r="D15" s="37"/>
    </row>
    <row r="16" spans="1:4" ht="13.5">
      <c r="A16" s="39">
        <v>11</v>
      </c>
      <c r="B16" s="37" t="s">
        <v>18</v>
      </c>
      <c r="C16" s="49">
        <v>0</v>
      </c>
      <c r="D16" s="37"/>
    </row>
    <row r="17" spans="1:4" ht="13.5">
      <c r="A17" s="39">
        <v>12</v>
      </c>
      <c r="B17" s="37" t="s">
        <v>19</v>
      </c>
      <c r="C17" s="49">
        <v>0</v>
      </c>
      <c r="D17" s="37"/>
    </row>
    <row r="18" spans="1:4" ht="13.5">
      <c r="A18" s="39">
        <v>13</v>
      </c>
      <c r="B18" s="37" t="s">
        <v>20</v>
      </c>
      <c r="C18" s="49">
        <v>0</v>
      </c>
      <c r="D18" s="37"/>
    </row>
    <row r="19" spans="1:4" ht="13.5">
      <c r="A19" s="39">
        <v>14</v>
      </c>
      <c r="B19" s="37" t="s">
        <v>21</v>
      </c>
      <c r="C19" s="49">
        <v>0</v>
      </c>
      <c r="D19" s="37"/>
    </row>
    <row r="20" spans="1:4" ht="13.5">
      <c r="A20" s="39">
        <v>15</v>
      </c>
      <c r="B20" s="37" t="s">
        <v>22</v>
      </c>
      <c r="C20" s="49">
        <v>0</v>
      </c>
      <c r="D20" s="37"/>
    </row>
    <row r="21" spans="1:4" ht="13.5">
      <c r="A21" s="34"/>
      <c r="B21" s="34" t="s">
        <v>23</v>
      </c>
      <c r="C21" s="35">
        <f>C22+C23+C24+C25+C26+C27+C28</f>
        <v>466.32</v>
      </c>
      <c r="D21" s="36"/>
    </row>
    <row r="22" spans="1:4" ht="13.5">
      <c r="A22" s="39">
        <v>1</v>
      </c>
      <c r="B22" s="37" t="s">
        <v>24</v>
      </c>
      <c r="C22" s="38">
        <v>363.74</v>
      </c>
      <c r="D22" s="37"/>
    </row>
    <row r="23" spans="1:4" ht="13.5">
      <c r="A23" s="39">
        <v>2</v>
      </c>
      <c r="B23" s="37" t="s">
        <v>25</v>
      </c>
      <c r="C23" s="38">
        <v>102.58</v>
      </c>
      <c r="D23" s="37"/>
    </row>
    <row r="24" spans="1:4" ht="13.5">
      <c r="A24" s="39">
        <v>3</v>
      </c>
      <c r="B24" s="37" t="s">
        <v>26</v>
      </c>
      <c r="C24" s="49">
        <v>0</v>
      </c>
      <c r="D24" s="37"/>
    </row>
    <row r="25" spans="1:4" ht="13.5">
      <c r="A25" s="39">
        <v>4</v>
      </c>
      <c r="B25" s="37" t="s">
        <v>27</v>
      </c>
      <c r="C25" s="49">
        <v>0</v>
      </c>
      <c r="D25" s="37"/>
    </row>
    <row r="26" spans="1:4" ht="13.5">
      <c r="A26" s="39">
        <v>5</v>
      </c>
      <c r="B26" s="37" t="s">
        <v>28</v>
      </c>
      <c r="C26" s="49">
        <v>0</v>
      </c>
      <c r="D26" s="37"/>
    </row>
    <row r="27" spans="1:4" ht="13.5">
      <c r="A27" s="39">
        <v>6</v>
      </c>
      <c r="B27" s="37" t="s">
        <v>29</v>
      </c>
      <c r="C27" s="49">
        <v>0</v>
      </c>
      <c r="D27" s="37"/>
    </row>
    <row r="28" spans="1:4" ht="13.5">
      <c r="A28" s="39">
        <v>7</v>
      </c>
      <c r="B28" s="37" t="s">
        <v>30</v>
      </c>
      <c r="C28" s="49">
        <v>0</v>
      </c>
      <c r="D28" s="37"/>
    </row>
    <row r="29" spans="1:4" ht="13.5">
      <c r="A29" s="34"/>
      <c r="B29" s="34" t="s">
        <v>31</v>
      </c>
      <c r="C29" s="35">
        <f>C4-C21</f>
        <v>0</v>
      </c>
      <c r="D29" s="3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5" t="s">
        <v>32</v>
      </c>
      <c r="B1" s="55"/>
      <c r="C1" s="55"/>
      <c r="D1" s="55"/>
      <c r="E1" s="55"/>
    </row>
    <row r="2" spans="1:5" ht="15" customHeight="1">
      <c r="A2" s="26" t="s">
        <v>197</v>
      </c>
      <c r="B2" s="27"/>
      <c r="C2" s="27"/>
      <c r="D2" s="27"/>
      <c r="E2" s="28" t="s">
        <v>1</v>
      </c>
    </row>
    <row r="3" spans="1:5" ht="27" customHeight="1">
      <c r="A3" s="56" t="s">
        <v>33</v>
      </c>
      <c r="B3" s="56"/>
      <c r="C3" s="56" t="s">
        <v>34</v>
      </c>
      <c r="D3" s="56"/>
      <c r="E3" s="56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29">
        <v>201</v>
      </c>
      <c r="B5" s="29" t="s">
        <v>162</v>
      </c>
      <c r="C5" s="30">
        <f aca="true" t="shared" si="0" ref="C5:C46">D5+E5</f>
        <v>249.2</v>
      </c>
      <c r="D5" s="29">
        <v>249.2</v>
      </c>
      <c r="E5" s="29"/>
    </row>
    <row r="6" spans="1:5" ht="27" customHeight="1">
      <c r="A6" s="29">
        <v>20101</v>
      </c>
      <c r="B6" s="29" t="s">
        <v>163</v>
      </c>
      <c r="C6" s="30">
        <f t="shared" si="0"/>
        <v>22.48</v>
      </c>
      <c r="D6" s="29">
        <v>22.48</v>
      </c>
      <c r="E6" s="29"/>
    </row>
    <row r="7" spans="1:5" ht="27" customHeight="1">
      <c r="A7" s="29">
        <v>2010101</v>
      </c>
      <c r="B7" s="29" t="s">
        <v>164</v>
      </c>
      <c r="C7" s="30">
        <f t="shared" si="0"/>
        <v>22.48</v>
      </c>
      <c r="D7" s="29">
        <v>22.48</v>
      </c>
      <c r="E7" s="29"/>
    </row>
    <row r="8" spans="1:5" ht="27" customHeight="1">
      <c r="A8" s="29">
        <v>20103</v>
      </c>
      <c r="B8" s="29" t="s">
        <v>165</v>
      </c>
      <c r="C8" s="30">
        <f t="shared" si="0"/>
        <v>167.13</v>
      </c>
      <c r="D8" s="29">
        <v>167.13</v>
      </c>
      <c r="E8" s="29"/>
    </row>
    <row r="9" spans="1:5" ht="27" customHeight="1">
      <c r="A9" s="29">
        <v>2010301</v>
      </c>
      <c r="B9" s="29" t="s">
        <v>164</v>
      </c>
      <c r="C9" s="30">
        <f t="shared" si="0"/>
        <v>167.13</v>
      </c>
      <c r="D9" s="29">
        <v>167.13</v>
      </c>
      <c r="E9" s="29"/>
    </row>
    <row r="10" spans="1:5" ht="27" customHeight="1">
      <c r="A10" s="29">
        <v>2010302</v>
      </c>
      <c r="B10" s="29" t="s">
        <v>166</v>
      </c>
      <c r="C10" s="30">
        <f t="shared" si="0"/>
        <v>0</v>
      </c>
      <c r="D10" s="29">
        <v>0</v>
      </c>
      <c r="E10" s="29"/>
    </row>
    <row r="11" spans="1:5" ht="27" customHeight="1">
      <c r="A11" s="29">
        <v>20105</v>
      </c>
      <c r="B11" s="29" t="s">
        <v>167</v>
      </c>
      <c r="C11" s="30">
        <f t="shared" si="0"/>
        <v>3.8</v>
      </c>
      <c r="D11" s="29">
        <v>3.8</v>
      </c>
      <c r="E11" s="29"/>
    </row>
    <row r="12" spans="1:5" ht="27" customHeight="1">
      <c r="A12" s="29">
        <v>2010501</v>
      </c>
      <c r="B12" s="29" t="s">
        <v>164</v>
      </c>
      <c r="C12" s="30">
        <f t="shared" si="0"/>
        <v>3.8</v>
      </c>
      <c r="D12" s="29">
        <v>3.8</v>
      </c>
      <c r="E12" s="29"/>
    </row>
    <row r="13" spans="1:5" ht="27" customHeight="1">
      <c r="A13" s="29">
        <v>20106</v>
      </c>
      <c r="B13" s="29" t="s">
        <v>168</v>
      </c>
      <c r="C13" s="30">
        <f t="shared" si="0"/>
        <v>12.01</v>
      </c>
      <c r="D13" s="29">
        <v>12.01</v>
      </c>
      <c r="E13" s="29"/>
    </row>
    <row r="14" spans="1:5" ht="27" customHeight="1">
      <c r="A14" s="29">
        <v>2010601</v>
      </c>
      <c r="B14" s="29" t="s">
        <v>164</v>
      </c>
      <c r="C14" s="30">
        <f t="shared" si="0"/>
        <v>12.01</v>
      </c>
      <c r="D14" s="29">
        <v>12.01</v>
      </c>
      <c r="E14" s="29"/>
    </row>
    <row r="15" spans="1:5" ht="27" customHeight="1">
      <c r="A15" s="29">
        <v>20111</v>
      </c>
      <c r="B15" s="29" t="s">
        <v>169</v>
      </c>
      <c r="C15" s="30">
        <f t="shared" si="0"/>
        <v>3</v>
      </c>
      <c r="D15" s="29">
        <v>3</v>
      </c>
      <c r="E15" s="29"/>
    </row>
    <row r="16" spans="1:5" ht="27" customHeight="1">
      <c r="A16" s="29">
        <v>2011101</v>
      </c>
      <c r="B16" s="29" t="s">
        <v>164</v>
      </c>
      <c r="C16" s="30">
        <f t="shared" si="0"/>
        <v>3</v>
      </c>
      <c r="D16" s="29">
        <v>3</v>
      </c>
      <c r="E16" s="29"/>
    </row>
    <row r="17" spans="1:5" ht="27" customHeight="1">
      <c r="A17" s="29">
        <v>20129</v>
      </c>
      <c r="B17" s="29" t="s">
        <v>170</v>
      </c>
      <c r="C17" s="30">
        <f t="shared" si="0"/>
        <v>2</v>
      </c>
      <c r="D17" s="29">
        <v>2</v>
      </c>
      <c r="E17" s="29"/>
    </row>
    <row r="18" spans="1:5" ht="27" customHeight="1">
      <c r="A18" s="29">
        <v>2012901</v>
      </c>
      <c r="B18" s="29" t="s">
        <v>164</v>
      </c>
      <c r="C18" s="30">
        <f t="shared" si="0"/>
        <v>2</v>
      </c>
      <c r="D18" s="29">
        <v>2</v>
      </c>
      <c r="E18" s="29"/>
    </row>
    <row r="19" spans="1:5" ht="27" customHeight="1">
      <c r="A19" s="29">
        <v>20131</v>
      </c>
      <c r="B19" s="29" t="s">
        <v>171</v>
      </c>
      <c r="C19" s="30">
        <f t="shared" si="0"/>
        <v>38.78</v>
      </c>
      <c r="D19" s="29">
        <v>38.78</v>
      </c>
      <c r="E19" s="29"/>
    </row>
    <row r="20" spans="1:5" ht="27" customHeight="1">
      <c r="A20" s="29">
        <v>2013101</v>
      </c>
      <c r="B20" s="29" t="s">
        <v>164</v>
      </c>
      <c r="C20" s="30">
        <f t="shared" si="0"/>
        <v>38.78</v>
      </c>
      <c r="D20" s="29">
        <v>38.78</v>
      </c>
      <c r="E20" s="29"/>
    </row>
    <row r="21" spans="1:5" ht="27" customHeight="1">
      <c r="A21" s="29">
        <v>204</v>
      </c>
      <c r="B21" s="29" t="s">
        <v>172</v>
      </c>
      <c r="C21" s="30">
        <f t="shared" si="0"/>
        <v>7.29</v>
      </c>
      <c r="D21" s="29">
        <v>7.29</v>
      </c>
      <c r="E21" s="29"/>
    </row>
    <row r="22" spans="1:5" ht="27" customHeight="1">
      <c r="A22" s="29">
        <v>20406</v>
      </c>
      <c r="B22" s="29" t="s">
        <v>173</v>
      </c>
      <c r="C22" s="30">
        <f t="shared" si="0"/>
        <v>7.29</v>
      </c>
      <c r="D22" s="29">
        <v>7.29</v>
      </c>
      <c r="E22" s="29"/>
    </row>
    <row r="23" spans="1:5" ht="27" customHeight="1">
      <c r="A23" s="29">
        <v>2040604</v>
      </c>
      <c r="B23" s="29" t="s">
        <v>174</v>
      </c>
      <c r="C23" s="30">
        <f t="shared" si="0"/>
        <v>7.29</v>
      </c>
      <c r="D23" s="29">
        <v>7.29</v>
      </c>
      <c r="E23" s="29"/>
    </row>
    <row r="24" spans="1:5" ht="27" customHeight="1">
      <c r="A24" s="29">
        <v>207</v>
      </c>
      <c r="B24" s="29" t="s">
        <v>175</v>
      </c>
      <c r="C24" s="30">
        <f t="shared" si="0"/>
        <v>5.21</v>
      </c>
      <c r="D24" s="29">
        <v>5.21</v>
      </c>
      <c r="E24" s="29"/>
    </row>
    <row r="25" spans="1:5" ht="27" customHeight="1">
      <c r="A25" s="29">
        <v>20701</v>
      </c>
      <c r="B25" s="29" t="s">
        <v>176</v>
      </c>
      <c r="C25" s="30">
        <f t="shared" si="0"/>
        <v>5.21</v>
      </c>
      <c r="D25" s="29">
        <v>5.21</v>
      </c>
      <c r="E25" s="29"/>
    </row>
    <row r="26" spans="1:5" ht="27" customHeight="1">
      <c r="A26" s="29">
        <v>2070109</v>
      </c>
      <c r="B26" s="29" t="s">
        <v>177</v>
      </c>
      <c r="C26" s="30">
        <f t="shared" si="0"/>
        <v>5.21</v>
      </c>
      <c r="D26" s="29">
        <v>5.21</v>
      </c>
      <c r="E26" s="29"/>
    </row>
    <row r="27" spans="1:5" ht="27" customHeight="1">
      <c r="A27" s="29">
        <v>208</v>
      </c>
      <c r="B27" s="29" t="s">
        <v>178</v>
      </c>
      <c r="C27" s="30">
        <f t="shared" si="0"/>
        <v>7.24</v>
      </c>
      <c r="D27" s="29">
        <v>7.24</v>
      </c>
      <c r="E27" s="29"/>
    </row>
    <row r="28" spans="1:5" ht="27" customHeight="1">
      <c r="A28" s="29">
        <v>20802</v>
      </c>
      <c r="B28" s="29" t="s">
        <v>179</v>
      </c>
      <c r="C28" s="30">
        <f t="shared" si="0"/>
        <v>4.2</v>
      </c>
      <c r="D28" s="29">
        <v>4.2</v>
      </c>
      <c r="E28" s="29"/>
    </row>
    <row r="29" spans="1:5" ht="27" customHeight="1">
      <c r="A29" s="29">
        <v>2080201</v>
      </c>
      <c r="B29" s="29" t="s">
        <v>164</v>
      </c>
      <c r="C29" s="30">
        <f t="shared" si="0"/>
        <v>4.2</v>
      </c>
      <c r="D29" s="29">
        <v>4.2</v>
      </c>
      <c r="E29" s="29"/>
    </row>
    <row r="30" spans="1:5" ht="27" customHeight="1">
      <c r="A30" s="29">
        <v>20808</v>
      </c>
      <c r="B30" s="29" t="s">
        <v>180</v>
      </c>
      <c r="C30" s="30">
        <f t="shared" si="0"/>
        <v>3.04</v>
      </c>
      <c r="D30" s="29">
        <v>3.04</v>
      </c>
      <c r="E30" s="29"/>
    </row>
    <row r="31" spans="1:5" ht="27" customHeight="1">
      <c r="A31" s="29">
        <v>2080801</v>
      </c>
      <c r="B31" s="29" t="s">
        <v>181</v>
      </c>
      <c r="C31" s="30">
        <f t="shared" si="0"/>
        <v>0.92</v>
      </c>
      <c r="D31" s="29">
        <v>0.92</v>
      </c>
      <c r="E31" s="29"/>
    </row>
    <row r="32" spans="1:5" ht="27" customHeight="1">
      <c r="A32" s="29">
        <v>2080802</v>
      </c>
      <c r="B32" s="29" t="s">
        <v>182</v>
      </c>
      <c r="C32" s="30">
        <f t="shared" si="0"/>
        <v>2.12</v>
      </c>
      <c r="D32" s="29">
        <v>2.12</v>
      </c>
      <c r="E32" s="29"/>
    </row>
    <row r="33" spans="1:5" ht="27" customHeight="1">
      <c r="A33" s="29">
        <v>210</v>
      </c>
      <c r="B33" s="29" t="s">
        <v>183</v>
      </c>
      <c r="C33" s="30">
        <f t="shared" si="0"/>
        <v>19.34</v>
      </c>
      <c r="D33" s="29">
        <v>19.34</v>
      </c>
      <c r="E33" s="29"/>
    </row>
    <row r="34" spans="1:5" ht="27" customHeight="1">
      <c r="A34" s="29">
        <v>21007</v>
      </c>
      <c r="B34" s="29" t="s">
        <v>184</v>
      </c>
      <c r="C34" s="30">
        <f t="shared" si="0"/>
        <v>19.34</v>
      </c>
      <c r="D34" s="29">
        <v>19.34</v>
      </c>
      <c r="E34" s="29"/>
    </row>
    <row r="35" spans="1:5" ht="27" customHeight="1">
      <c r="A35" s="29">
        <v>2100706</v>
      </c>
      <c r="B35" s="29" t="s">
        <v>185</v>
      </c>
      <c r="C35" s="30">
        <f t="shared" si="0"/>
        <v>19.34</v>
      </c>
      <c r="D35" s="29">
        <v>19.34</v>
      </c>
      <c r="E35" s="29"/>
    </row>
    <row r="36" spans="1:5" ht="27" customHeight="1">
      <c r="A36" s="29">
        <v>213</v>
      </c>
      <c r="B36" s="29" t="s">
        <v>186</v>
      </c>
      <c r="C36" s="30">
        <f t="shared" si="0"/>
        <v>159.27</v>
      </c>
      <c r="D36" s="29">
        <v>159.27</v>
      </c>
      <c r="E36" s="29"/>
    </row>
    <row r="37" spans="1:5" ht="27" customHeight="1">
      <c r="A37" s="29">
        <v>21301</v>
      </c>
      <c r="B37" s="29" t="s">
        <v>187</v>
      </c>
      <c r="C37" s="30">
        <f t="shared" si="0"/>
        <v>18.17</v>
      </c>
      <c r="D37" s="29">
        <v>18.17</v>
      </c>
      <c r="E37" s="29"/>
    </row>
    <row r="38" spans="1:5" ht="27" customHeight="1">
      <c r="A38" s="29">
        <v>2130104</v>
      </c>
      <c r="B38" s="29" t="s">
        <v>188</v>
      </c>
      <c r="C38" s="30">
        <f t="shared" si="0"/>
        <v>18.17</v>
      </c>
      <c r="D38" s="29">
        <v>18.17</v>
      </c>
      <c r="E38" s="29"/>
    </row>
    <row r="39" spans="1:5" ht="27" customHeight="1">
      <c r="A39" s="29">
        <v>21302</v>
      </c>
      <c r="B39" s="29" t="s">
        <v>189</v>
      </c>
      <c r="C39" s="30">
        <f t="shared" si="0"/>
        <v>0</v>
      </c>
      <c r="D39" s="29">
        <v>0</v>
      </c>
      <c r="E39" s="29"/>
    </row>
    <row r="40" spans="1:5" ht="27" customHeight="1">
      <c r="A40" s="29">
        <v>2130204</v>
      </c>
      <c r="B40" s="29" t="s">
        <v>190</v>
      </c>
      <c r="C40" s="30">
        <f t="shared" si="0"/>
        <v>0</v>
      </c>
      <c r="D40" s="29">
        <v>0</v>
      </c>
      <c r="E40" s="29"/>
    </row>
    <row r="41" spans="1:5" ht="27" customHeight="1">
      <c r="A41" s="29">
        <v>21307</v>
      </c>
      <c r="B41" s="29" t="s">
        <v>191</v>
      </c>
      <c r="C41" s="30">
        <f t="shared" si="0"/>
        <v>141.1</v>
      </c>
      <c r="D41" s="29">
        <v>141.1</v>
      </c>
      <c r="E41" s="29"/>
    </row>
    <row r="42" spans="1:5" ht="27" customHeight="1">
      <c r="A42" s="29">
        <v>2130705</v>
      </c>
      <c r="B42" s="29" t="s">
        <v>192</v>
      </c>
      <c r="C42" s="30">
        <f t="shared" si="0"/>
        <v>141.1</v>
      </c>
      <c r="D42" s="29">
        <v>141.1</v>
      </c>
      <c r="E42" s="29"/>
    </row>
    <row r="43" spans="1:5" ht="27" customHeight="1">
      <c r="A43" s="29">
        <v>221</v>
      </c>
      <c r="B43" s="29" t="s">
        <v>193</v>
      </c>
      <c r="C43" s="30">
        <f t="shared" si="0"/>
        <v>18.77</v>
      </c>
      <c r="D43" s="29">
        <v>18.77</v>
      </c>
      <c r="E43" s="29"/>
    </row>
    <row r="44" spans="1:5" ht="27" customHeight="1">
      <c r="A44" s="29">
        <v>22102</v>
      </c>
      <c r="B44" s="29" t="s">
        <v>194</v>
      </c>
      <c r="C44" s="30">
        <f t="shared" si="0"/>
        <v>18.77</v>
      </c>
      <c r="D44" s="29">
        <v>18.77</v>
      </c>
      <c r="E44" s="29"/>
    </row>
    <row r="45" spans="1:5" ht="27" customHeight="1">
      <c r="A45" s="29">
        <v>2210201</v>
      </c>
      <c r="B45" s="29" t="s">
        <v>195</v>
      </c>
      <c r="C45" s="30">
        <f t="shared" si="0"/>
        <v>18.77</v>
      </c>
      <c r="D45" s="29">
        <v>18.77</v>
      </c>
      <c r="E45" s="29"/>
    </row>
    <row r="46" spans="1:5" ht="27" customHeight="1">
      <c r="A46" s="29"/>
      <c r="B46" s="29" t="s">
        <v>40</v>
      </c>
      <c r="C46" s="30">
        <f t="shared" si="0"/>
        <v>466.31999999999994</v>
      </c>
      <c r="D46" s="31">
        <f>D5+D21+D24+D27+D33+D36+D43</f>
        <v>466.31999999999994</v>
      </c>
      <c r="E46" s="31">
        <f>SUM(E5:E45)</f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8" t="s">
        <v>197</v>
      </c>
      <c r="B2" s="59"/>
      <c r="C2" s="59"/>
      <c r="D2" s="59"/>
      <c r="E2" s="59"/>
      <c r="F2" s="59"/>
      <c r="G2" s="60"/>
      <c r="H2" s="61" t="s">
        <v>1</v>
      </c>
      <c r="I2" s="62"/>
    </row>
    <row r="3" spans="1:9" ht="13.5">
      <c r="A3" s="66" t="s">
        <v>42</v>
      </c>
      <c r="B3" s="66" t="s">
        <v>43</v>
      </c>
      <c r="C3" s="66" t="s">
        <v>44</v>
      </c>
      <c r="D3" s="66" t="s">
        <v>45</v>
      </c>
      <c r="E3" s="63" t="s">
        <v>46</v>
      </c>
      <c r="F3" s="64"/>
      <c r="G3" s="64"/>
      <c r="H3" s="64"/>
      <c r="I3" s="65"/>
    </row>
    <row r="4" spans="1:9" ht="13.5">
      <c r="A4" s="67"/>
      <c r="B4" s="67"/>
      <c r="C4" s="67"/>
      <c r="D4" s="6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2">
        <f>F5</f>
        <v>363.74</v>
      </c>
      <c r="F5" s="32">
        <f>F6+F28</f>
        <v>363.74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2">
        <f aca="true" t="shared" si="0" ref="E6:E66">F6</f>
        <v>169.92999999999998</v>
      </c>
      <c r="F6" s="33">
        <f>F7+F8+F14+F15+F22+F25+F26+F27</f>
        <v>169.92999999999998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2">
        <f t="shared" si="0"/>
        <v>53.53</v>
      </c>
      <c r="F7" s="5">
        <v>53.53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2">
        <f t="shared" si="0"/>
        <v>78.24</v>
      </c>
      <c r="F8" s="33">
        <f>F9+F10+F11+F12+F13</f>
        <v>78.24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2">
        <f t="shared" si="0"/>
        <v>7.91</v>
      </c>
      <c r="F9" s="5">
        <v>7.91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2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2">
        <f t="shared" si="0"/>
        <v>70.33</v>
      </c>
      <c r="F11" s="5">
        <v>70.33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2">
        <f t="shared" si="0"/>
        <v>0</v>
      </c>
      <c r="F12" s="5"/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2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2">
        <f t="shared" si="0"/>
        <v>3.28</v>
      </c>
      <c r="F14" s="5">
        <v>3.28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2">
        <f t="shared" si="0"/>
        <v>0.81</v>
      </c>
      <c r="F15" s="33">
        <f>F16+F17+F18+F19+F20+F21</f>
        <v>0.81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2">
        <f t="shared" si="0"/>
        <v>0.81</v>
      </c>
      <c r="F16" s="5">
        <v>0.81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2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2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2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2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2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2">
        <f t="shared" si="0"/>
        <v>34.07</v>
      </c>
      <c r="F22" s="33">
        <f>F23+F24</f>
        <v>34.07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2">
        <f t="shared" si="0"/>
        <v>23.85</v>
      </c>
      <c r="F23" s="5">
        <v>23.85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2">
        <f t="shared" si="0"/>
        <v>10.22</v>
      </c>
      <c r="F24" s="5">
        <v>10.22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2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2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2">
        <f t="shared" si="0"/>
        <v>0</v>
      </c>
      <c r="F27" s="5"/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2">
        <f t="shared" si="0"/>
        <v>193.81</v>
      </c>
      <c r="F28" s="33">
        <f>F29+F30+F31+F32+F33+F34+F35</f>
        <v>193.81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2">
        <f t="shared" si="0"/>
        <v>5.61</v>
      </c>
      <c r="F29" s="5">
        <v>5.61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2">
        <f t="shared" si="0"/>
        <v>53.37</v>
      </c>
      <c r="F30" s="5">
        <v>53.37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2">
        <f t="shared" si="0"/>
        <v>116.06</v>
      </c>
      <c r="F31" s="5">
        <v>116.06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2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2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2">
        <f t="shared" si="0"/>
        <v>18.77</v>
      </c>
      <c r="F34" s="5">
        <v>18.77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2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2">
        <f t="shared" si="0"/>
        <v>102.58000000000001</v>
      </c>
      <c r="F36" s="32">
        <f>F37+F58+F59+F60+F61+F66</f>
        <v>102.58000000000001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2">
        <f t="shared" si="0"/>
        <v>62.89000000000001</v>
      </c>
      <c r="F37" s="33">
        <f>F38+F41+F42+F43+F44+F47+F50+F51+F52+F55+F56+F57</f>
        <v>62.89000000000001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2">
        <f t="shared" si="0"/>
        <v>38.75</v>
      </c>
      <c r="F38" s="33">
        <f>F39+F40</f>
        <v>38.75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2">
        <f t="shared" si="0"/>
        <v>38.75</v>
      </c>
      <c r="F39" s="5">
        <v>38.75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2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2">
        <f t="shared" si="0"/>
        <v>0</v>
      </c>
      <c r="F41" s="5">
        <v>0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2">
        <f t="shared" si="0"/>
        <v>0</v>
      </c>
      <c r="F42" s="5"/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2">
        <f t="shared" si="0"/>
        <v>2.92</v>
      </c>
      <c r="F43" s="5">
        <v>2.92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2">
        <f t="shared" si="0"/>
        <v>2.06</v>
      </c>
      <c r="F44" s="33">
        <f>F45+F46</f>
        <v>2.06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2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2">
        <f t="shared" si="0"/>
        <v>2.06</v>
      </c>
      <c r="F46" s="5">
        <v>2.06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2">
        <f t="shared" si="0"/>
        <v>6.38</v>
      </c>
      <c r="F47" s="33">
        <f>F48+F49</f>
        <v>6.38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2">
        <f t="shared" si="0"/>
        <v>0</v>
      </c>
      <c r="F48" s="5">
        <v>0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2">
        <f t="shared" si="0"/>
        <v>6.38</v>
      </c>
      <c r="F49" s="5">
        <v>6.38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2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2">
        <f t="shared" si="0"/>
        <v>10.88</v>
      </c>
      <c r="F51" s="5">
        <v>10.88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2">
        <f t="shared" si="0"/>
        <v>0</v>
      </c>
      <c r="F52" s="33">
        <f>F53+F54</f>
        <v>0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2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2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2">
        <f t="shared" si="0"/>
        <v>0</v>
      </c>
      <c r="F55" s="5">
        <v>0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5">
        <v>30216</v>
      </c>
      <c r="C56" s="25"/>
      <c r="D56" s="4" t="s">
        <v>98</v>
      </c>
      <c r="E56" s="32">
        <f t="shared" si="0"/>
        <v>0.5</v>
      </c>
      <c r="F56" s="5">
        <v>0.5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5">
        <v>30229</v>
      </c>
      <c r="C57" s="25"/>
      <c r="D57" s="4" t="s">
        <v>99</v>
      </c>
      <c r="E57" s="32">
        <f t="shared" si="0"/>
        <v>1.4</v>
      </c>
      <c r="F57" s="5">
        <v>1.4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2">
        <f t="shared" si="0"/>
        <v>27.32</v>
      </c>
      <c r="F58" s="5">
        <v>27.32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2">
        <f t="shared" si="0"/>
        <v>12.37</v>
      </c>
      <c r="F59" s="5">
        <v>12.37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2">
        <f t="shared" si="0"/>
        <v>0</v>
      </c>
      <c r="F60" s="5">
        <v>0</v>
      </c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2">
        <f t="shared" si="0"/>
        <v>0</v>
      </c>
      <c r="F61" s="33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2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2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2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2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2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O7" sqref="O7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9.2539062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51" t="s">
        <v>109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8" customFormat="1" ht="25.5" customHeight="1">
      <c r="A3" s="69" t="s">
        <v>134</v>
      </c>
      <c r="B3" s="69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197</v>
      </c>
      <c r="B4" s="46"/>
      <c r="C4" s="47"/>
      <c r="D4" s="47"/>
      <c r="E4" s="48"/>
      <c r="F4" s="14"/>
      <c r="G4" s="14"/>
      <c r="H4" s="15"/>
      <c r="I4" s="15"/>
      <c r="J4" s="15"/>
      <c r="K4" s="70" t="s">
        <v>1</v>
      </c>
      <c r="L4" s="70"/>
    </row>
    <row r="5" spans="1:12" s="8" customFormat="1" ht="21" customHeight="1">
      <c r="A5" s="72" t="s">
        <v>110</v>
      </c>
      <c r="B5" s="71" t="s">
        <v>111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8" customFormat="1" ht="21" customHeight="1">
      <c r="A6" s="72"/>
      <c r="B6" s="72" t="s">
        <v>40</v>
      </c>
      <c r="C6" s="71" t="s">
        <v>112</v>
      </c>
      <c r="D6" s="71"/>
      <c r="E6" s="71"/>
      <c r="F6" s="71"/>
      <c r="G6" s="71"/>
      <c r="H6" s="71" t="s">
        <v>113</v>
      </c>
      <c r="I6" s="71"/>
      <c r="J6" s="71"/>
      <c r="K6" s="71"/>
      <c r="L6" s="71"/>
    </row>
    <row r="7" spans="1:12" s="8" customFormat="1" ht="91.5" customHeight="1">
      <c r="A7" s="72"/>
      <c r="B7" s="72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1">
        <f aca="true" t="shared" si="0" ref="B8:G8">B9+B10+B11+B12</f>
        <v>39.69</v>
      </c>
      <c r="C8" s="41">
        <f t="shared" si="0"/>
        <v>39.69</v>
      </c>
      <c r="D8" s="41">
        <f t="shared" si="0"/>
        <v>0</v>
      </c>
      <c r="E8" s="41">
        <f t="shared" si="0"/>
        <v>0</v>
      </c>
      <c r="F8" s="41">
        <f t="shared" si="0"/>
        <v>12.37</v>
      </c>
      <c r="G8" s="41">
        <f t="shared" si="0"/>
        <v>27.32</v>
      </c>
      <c r="H8" s="41">
        <f>I8+J8+K8+L8</f>
        <v>39.69</v>
      </c>
      <c r="I8" s="41">
        <f>I9+J8+K8+L8</f>
        <v>39.69</v>
      </c>
      <c r="J8" s="41">
        <f>J9+K8+L8+M8</f>
        <v>0</v>
      </c>
      <c r="K8" s="41">
        <f>K9+L8+M8+N8</f>
        <v>0</v>
      </c>
      <c r="L8" s="41">
        <f>L9+M8+N8+O8</f>
        <v>0</v>
      </c>
      <c r="M8" s="22"/>
    </row>
    <row r="9" spans="1:13" ht="22.5" customHeight="1">
      <c r="A9" s="20" t="s">
        <v>25</v>
      </c>
      <c r="B9" s="41">
        <f>C9</f>
        <v>39.69</v>
      </c>
      <c r="C9" s="41">
        <f>D9+E9+F9+G9</f>
        <v>39.69</v>
      </c>
      <c r="D9" s="19">
        <v>0</v>
      </c>
      <c r="E9" s="19">
        <v>0</v>
      </c>
      <c r="F9" s="19">
        <v>12.37</v>
      </c>
      <c r="G9" s="19">
        <v>27.32</v>
      </c>
      <c r="H9" s="41">
        <f>I9+J9+K9+L9</f>
        <v>39.69</v>
      </c>
      <c r="I9" s="19">
        <v>39.69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1">
        <f>C10</f>
        <v>0</v>
      </c>
      <c r="C10" s="41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1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1">
        <f>C11</f>
        <v>0</v>
      </c>
      <c r="C11" s="41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1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1">
        <f>C12</f>
        <v>0</v>
      </c>
      <c r="C12" s="41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1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52" t="s">
        <v>201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C6:G6"/>
    <mergeCell ref="H6:L6"/>
    <mergeCell ref="A5:A7"/>
    <mergeCell ref="B6:B7"/>
    <mergeCell ref="A2:L2"/>
    <mergeCell ref="A3:B3"/>
    <mergeCell ref="K4:L4"/>
    <mergeCell ref="B5:L5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7" sqref="B7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5" t="s">
        <v>198</v>
      </c>
      <c r="B1" s="55"/>
      <c r="C1" s="55"/>
      <c r="D1" s="55"/>
      <c r="E1" s="55"/>
    </row>
    <row r="2" spans="1:5" ht="15" customHeight="1">
      <c r="A2" s="26" t="s">
        <v>199</v>
      </c>
      <c r="B2" s="27" t="s">
        <v>200</v>
      </c>
      <c r="C2" s="27"/>
      <c r="D2" s="27"/>
      <c r="E2" s="28" t="s">
        <v>1</v>
      </c>
    </row>
    <row r="3" spans="1:5" ht="27" customHeight="1">
      <c r="A3" s="56" t="s">
        <v>33</v>
      </c>
      <c r="B3" s="56"/>
      <c r="C3" s="56" t="s">
        <v>34</v>
      </c>
      <c r="D3" s="56"/>
      <c r="E3" s="56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0"/>
      <c r="B5" s="50"/>
      <c r="C5" s="30"/>
      <c r="D5" s="31"/>
      <c r="E5" s="31"/>
    </row>
    <row r="6" spans="1:5" ht="27" customHeight="1">
      <c r="A6" s="50"/>
      <c r="B6" s="50"/>
      <c r="C6" s="30"/>
      <c r="D6" s="31"/>
      <c r="E6" s="31"/>
    </row>
    <row r="7" spans="1:5" ht="27" customHeight="1">
      <c r="A7" s="50"/>
      <c r="B7" s="50"/>
      <c r="C7" s="30"/>
      <c r="D7" s="31"/>
      <c r="E7" s="31"/>
    </row>
    <row r="8" spans="1:5" ht="27" customHeight="1">
      <c r="A8" s="50"/>
      <c r="B8" s="50"/>
      <c r="C8" s="30"/>
      <c r="D8" s="31"/>
      <c r="E8" s="31"/>
    </row>
    <row r="9" spans="1:5" ht="27" customHeight="1">
      <c r="A9" s="50"/>
      <c r="B9" s="50"/>
      <c r="C9" s="30"/>
      <c r="D9" s="31"/>
      <c r="E9" s="31"/>
    </row>
    <row r="10" spans="1:5" ht="27" customHeight="1">
      <c r="A10" s="50"/>
      <c r="B10" s="50"/>
      <c r="C10" s="30"/>
      <c r="D10" s="31"/>
      <c r="E10" s="31"/>
    </row>
    <row r="11" spans="1:5" ht="27" customHeight="1">
      <c r="A11" s="50"/>
      <c r="B11" s="50"/>
      <c r="C11" s="30"/>
      <c r="D11" s="31"/>
      <c r="E11" s="31"/>
    </row>
    <row r="12" spans="1:5" ht="27" customHeight="1">
      <c r="A12" s="50"/>
      <c r="B12" s="50"/>
      <c r="C12" s="30"/>
      <c r="D12" s="31"/>
      <c r="E12" s="31"/>
    </row>
    <row r="13" spans="1:5" ht="27" customHeight="1">
      <c r="A13" s="29"/>
      <c r="B13" s="29" t="s">
        <v>40</v>
      </c>
      <c r="C13" s="31">
        <v>0</v>
      </c>
      <c r="D13" s="31">
        <v>0</v>
      </c>
      <c r="E13" s="31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C3:E3"/>
    <mergeCell ref="A3:B3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3" t="s">
        <v>135</v>
      </c>
      <c r="B1" s="73"/>
      <c r="C1" s="73"/>
      <c r="D1" s="73"/>
    </row>
    <row r="2" spans="1:4" ht="14.25">
      <c r="A2" s="74" t="s">
        <v>197</v>
      </c>
      <c r="B2" s="74"/>
      <c r="C2" s="74"/>
      <c r="D2" s="40" t="s">
        <v>1</v>
      </c>
    </row>
    <row r="3" spans="1:4" ht="13.5">
      <c r="A3" s="34" t="s">
        <v>2</v>
      </c>
      <c r="B3" s="34" t="s">
        <v>3</v>
      </c>
      <c r="C3" s="34" t="s">
        <v>4</v>
      </c>
      <c r="D3" s="34" t="s">
        <v>5</v>
      </c>
    </row>
    <row r="4" spans="1:4" ht="13.5">
      <c r="A4" s="34"/>
      <c r="B4" s="34" t="s">
        <v>136</v>
      </c>
      <c r="C4" s="42">
        <f>C5+C14+C15+C16+C17+C18+C19+C20</f>
        <v>466.32</v>
      </c>
      <c r="D4" s="36"/>
    </row>
    <row r="5" spans="1:4" ht="13.5">
      <c r="A5" s="39">
        <v>8</v>
      </c>
      <c r="B5" s="37" t="s">
        <v>137</v>
      </c>
      <c r="C5" s="43">
        <f>C6+C7+C8+C9+C10+C11+C12+C13</f>
        <v>466.32</v>
      </c>
      <c r="D5" s="37"/>
    </row>
    <row r="6" spans="1:4" ht="13.5">
      <c r="A6" s="39"/>
      <c r="B6" s="37" t="s">
        <v>138</v>
      </c>
      <c r="C6" s="38">
        <v>0</v>
      </c>
      <c r="D6" s="37"/>
    </row>
    <row r="7" spans="1:4" ht="13.5">
      <c r="A7" s="39"/>
      <c r="B7" s="37" t="s">
        <v>139</v>
      </c>
      <c r="C7" s="38">
        <v>464.82</v>
      </c>
      <c r="D7" s="37"/>
    </row>
    <row r="8" spans="1:4" ht="13.5">
      <c r="A8" s="39"/>
      <c r="B8" s="37" t="s">
        <v>140</v>
      </c>
      <c r="C8" s="38">
        <v>0</v>
      </c>
      <c r="D8" s="37"/>
    </row>
    <row r="9" spans="1:4" ht="13.5">
      <c r="A9" s="39"/>
      <c r="B9" s="37" t="s">
        <v>141</v>
      </c>
      <c r="C9" s="38">
        <v>0</v>
      </c>
      <c r="D9" s="37"/>
    </row>
    <row r="10" spans="1:4" ht="13.5">
      <c r="A10" s="39"/>
      <c r="B10" s="37" t="s">
        <v>142</v>
      </c>
      <c r="C10" s="38">
        <v>0.5</v>
      </c>
      <c r="D10" s="37"/>
    </row>
    <row r="11" spans="1:4" ht="13.5">
      <c r="A11" s="39"/>
      <c r="B11" s="37" t="s">
        <v>143</v>
      </c>
      <c r="C11" s="38">
        <v>0</v>
      </c>
      <c r="D11" s="37"/>
    </row>
    <row r="12" spans="1:4" ht="13.5">
      <c r="A12" s="39"/>
      <c r="B12" s="37" t="s">
        <v>144</v>
      </c>
      <c r="C12" s="38">
        <v>0</v>
      </c>
      <c r="D12" s="37"/>
    </row>
    <row r="13" spans="1:4" ht="13.5">
      <c r="A13" s="39"/>
      <c r="B13" s="37" t="s">
        <v>145</v>
      </c>
      <c r="C13" s="35">
        <v>1</v>
      </c>
      <c r="D13" s="37"/>
    </row>
    <row r="14" spans="1:4" ht="13.5">
      <c r="A14" s="39">
        <v>9</v>
      </c>
      <c r="B14" s="37" t="s">
        <v>146</v>
      </c>
      <c r="C14" s="38">
        <v>0</v>
      </c>
      <c r="D14" s="37"/>
    </row>
    <row r="15" spans="1:4" ht="13.5">
      <c r="A15" s="39">
        <v>10</v>
      </c>
      <c r="B15" s="37" t="s">
        <v>147</v>
      </c>
      <c r="C15" s="38">
        <v>0</v>
      </c>
      <c r="D15" s="37"/>
    </row>
    <row r="16" spans="1:4" ht="13.5">
      <c r="A16" s="39">
        <v>11</v>
      </c>
      <c r="B16" s="37" t="s">
        <v>148</v>
      </c>
      <c r="C16" s="38">
        <v>0</v>
      </c>
      <c r="D16" s="37"/>
    </row>
    <row r="17" spans="1:4" ht="13.5">
      <c r="A17" s="39">
        <v>12</v>
      </c>
      <c r="B17" s="37" t="s">
        <v>149</v>
      </c>
      <c r="C17" s="38">
        <v>0</v>
      </c>
      <c r="D17" s="37"/>
    </row>
    <row r="18" spans="1:4" ht="13.5">
      <c r="A18" s="39">
        <v>13</v>
      </c>
      <c r="B18" s="37" t="s">
        <v>150</v>
      </c>
      <c r="C18" s="38">
        <v>0</v>
      </c>
      <c r="D18" s="37"/>
    </row>
    <row r="19" spans="1:4" ht="13.5">
      <c r="A19" s="39">
        <v>14</v>
      </c>
      <c r="B19" s="37" t="s">
        <v>151</v>
      </c>
      <c r="C19" s="38">
        <v>0</v>
      </c>
      <c r="D19" s="37"/>
    </row>
    <row r="20" spans="1:4" ht="13.5">
      <c r="A20" s="39">
        <v>15</v>
      </c>
      <c r="B20" s="37" t="s">
        <v>152</v>
      </c>
      <c r="C20" s="38">
        <v>0</v>
      </c>
      <c r="D20" s="37"/>
    </row>
    <row r="21" spans="1:4" ht="13.5">
      <c r="A21" s="34"/>
      <c r="B21" s="34" t="s">
        <v>153</v>
      </c>
      <c r="C21" s="42">
        <f>C22+C23+C24+C25+C26+C27+C28</f>
        <v>466.32</v>
      </c>
      <c r="D21" s="36"/>
    </row>
    <row r="22" spans="1:4" ht="13.5">
      <c r="A22" s="39">
        <v>1</v>
      </c>
      <c r="B22" s="37" t="s">
        <v>154</v>
      </c>
      <c r="C22" s="38">
        <v>363.74</v>
      </c>
      <c r="D22" s="37"/>
    </row>
    <row r="23" spans="1:4" ht="13.5">
      <c r="A23" s="39">
        <v>2</v>
      </c>
      <c r="B23" s="37" t="s">
        <v>155</v>
      </c>
      <c r="C23" s="38">
        <v>102.58</v>
      </c>
      <c r="D23" s="37"/>
    </row>
    <row r="24" spans="1:4" ht="13.5">
      <c r="A24" s="39">
        <v>3</v>
      </c>
      <c r="B24" s="37" t="s">
        <v>156</v>
      </c>
      <c r="C24" s="38">
        <v>0</v>
      </c>
      <c r="D24" s="37"/>
    </row>
    <row r="25" spans="1:4" ht="13.5">
      <c r="A25" s="39">
        <v>4</v>
      </c>
      <c r="B25" s="37" t="s">
        <v>157</v>
      </c>
      <c r="C25" s="38">
        <v>0</v>
      </c>
      <c r="D25" s="37"/>
    </row>
    <row r="26" spans="1:4" ht="13.5">
      <c r="A26" s="39">
        <v>5</v>
      </c>
      <c r="B26" s="37" t="s">
        <v>158</v>
      </c>
      <c r="C26" s="38">
        <v>0</v>
      </c>
      <c r="D26" s="37"/>
    </row>
    <row r="27" spans="1:4" ht="13.5">
      <c r="A27" s="39">
        <v>6</v>
      </c>
      <c r="B27" s="37" t="s">
        <v>159</v>
      </c>
      <c r="C27" s="38">
        <v>0</v>
      </c>
      <c r="D27" s="37"/>
    </row>
    <row r="28" spans="1:4" ht="13.5">
      <c r="A28" s="39">
        <v>7</v>
      </c>
      <c r="B28" s="37" t="s">
        <v>160</v>
      </c>
      <c r="C28" s="38">
        <v>0</v>
      </c>
      <c r="D28" s="37"/>
    </row>
    <row r="29" spans="1:4" ht="13.5">
      <c r="A29" s="34"/>
      <c r="B29" s="34" t="s">
        <v>161</v>
      </c>
      <c r="C29" s="42">
        <f>C4-C21</f>
        <v>0</v>
      </c>
      <c r="D29" s="3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21" sqref="H21"/>
    </sheetView>
  </sheetViews>
  <sheetFormatPr defaultColWidth="9.00390625" defaultRowHeight="13.5"/>
  <sheetData>
    <row r="1" spans="1:14" ht="20.25">
      <c r="A1" s="75" t="s">
        <v>124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1" t="s">
        <v>1</v>
      </c>
      <c r="N2" s="62"/>
    </row>
    <row r="3" spans="1:14" ht="13.5">
      <c r="A3" s="66" t="s">
        <v>125</v>
      </c>
      <c r="B3" s="66" t="s">
        <v>126</v>
      </c>
      <c r="C3" s="66" t="s">
        <v>40</v>
      </c>
      <c r="D3" s="63" t="s">
        <v>7</v>
      </c>
      <c r="E3" s="76"/>
      <c r="F3" s="76"/>
      <c r="G3" s="77"/>
      <c r="H3" s="66" t="s">
        <v>16</v>
      </c>
      <c r="I3" s="66" t="s">
        <v>17</v>
      </c>
      <c r="J3" s="66" t="s">
        <v>18</v>
      </c>
      <c r="K3" s="66" t="s">
        <v>19</v>
      </c>
      <c r="L3" s="66" t="s">
        <v>20</v>
      </c>
      <c r="M3" s="66" t="s">
        <v>21</v>
      </c>
      <c r="N3" s="66" t="s">
        <v>22</v>
      </c>
    </row>
    <row r="4" spans="1:14" ht="13.5">
      <c r="A4" s="78"/>
      <c r="B4" s="78"/>
      <c r="C4" s="78"/>
      <c r="D4" s="79" t="s">
        <v>37</v>
      </c>
      <c r="E4" s="81" t="s">
        <v>127</v>
      </c>
      <c r="F4" s="82"/>
      <c r="G4" s="83"/>
      <c r="H4" s="80"/>
      <c r="I4" s="78"/>
      <c r="J4" s="78"/>
      <c r="K4" s="78"/>
      <c r="L4" s="78"/>
      <c r="M4" s="78"/>
      <c r="N4" s="78"/>
    </row>
    <row r="5" spans="1:14" ht="25.5">
      <c r="A5" s="67"/>
      <c r="B5" s="67"/>
      <c r="C5" s="67"/>
      <c r="D5" s="67"/>
      <c r="E5" s="2" t="s">
        <v>128</v>
      </c>
      <c r="F5" s="2" t="s">
        <v>129</v>
      </c>
      <c r="G5" s="2" t="s">
        <v>130</v>
      </c>
      <c r="H5" s="67"/>
      <c r="I5" s="67"/>
      <c r="J5" s="67"/>
      <c r="K5" s="67"/>
      <c r="L5" s="67"/>
      <c r="M5" s="67"/>
      <c r="N5" s="67"/>
    </row>
    <row r="6" spans="1:14" ht="13.5">
      <c r="A6" s="3"/>
      <c r="B6" s="4"/>
      <c r="C6" s="33">
        <f>D6+H6+I6+J6+K6+L6+M6+N6</f>
        <v>466.32</v>
      </c>
      <c r="D6" s="45">
        <v>466.32</v>
      </c>
      <c r="E6" s="5">
        <v>464.82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131</v>
      </c>
      <c r="C7" s="33">
        <f>D7+H7+I7+J7+K7+L7+M7+N7</f>
        <v>466.32</v>
      </c>
      <c r="D7" s="45">
        <v>466.32</v>
      </c>
      <c r="E7" s="5">
        <v>464.82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75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4.25">
      <c r="A2" s="58" t="s">
        <v>197</v>
      </c>
      <c r="B2" s="59"/>
      <c r="C2" s="59"/>
      <c r="D2" s="59"/>
      <c r="E2" s="59"/>
      <c r="F2" s="59"/>
      <c r="G2" s="59"/>
      <c r="H2" s="60"/>
      <c r="I2" s="61" t="s">
        <v>1</v>
      </c>
      <c r="J2" s="84"/>
      <c r="K2" s="62"/>
    </row>
    <row r="3" spans="1:11" ht="13.5">
      <c r="A3" s="66" t="s">
        <v>125</v>
      </c>
      <c r="B3" s="66" t="s">
        <v>126</v>
      </c>
      <c r="C3" s="66" t="s">
        <v>40</v>
      </c>
      <c r="D3" s="66" t="s">
        <v>24</v>
      </c>
      <c r="E3" s="66" t="s">
        <v>25</v>
      </c>
      <c r="F3" s="66" t="s">
        <v>26</v>
      </c>
      <c r="G3" s="63" t="s">
        <v>27</v>
      </c>
      <c r="H3" s="65"/>
      <c r="I3" s="66" t="s">
        <v>28</v>
      </c>
      <c r="J3" s="66" t="s">
        <v>29</v>
      </c>
      <c r="K3" s="66" t="s">
        <v>30</v>
      </c>
    </row>
    <row r="4" spans="1:11" ht="25.5">
      <c r="A4" s="67"/>
      <c r="B4" s="67"/>
      <c r="C4" s="67"/>
      <c r="D4" s="67"/>
      <c r="E4" s="67"/>
      <c r="F4" s="67"/>
      <c r="G4" s="2" t="s">
        <v>37</v>
      </c>
      <c r="H4" s="2" t="s">
        <v>133</v>
      </c>
      <c r="I4" s="67"/>
      <c r="J4" s="67"/>
      <c r="K4" s="67"/>
    </row>
    <row r="5" spans="1:11" ht="13.5">
      <c r="A5" s="3"/>
      <c r="B5" s="4"/>
      <c r="C5" s="33">
        <f>D5+E5+F5+G5+I5+J5+K5</f>
        <v>466.32</v>
      </c>
      <c r="D5" s="5">
        <v>363.74</v>
      </c>
      <c r="E5" s="5">
        <v>102.58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33">
        <f>D6+E6+F6+G6+I6+J6+K6</f>
        <v>466.32</v>
      </c>
      <c r="D6" s="5">
        <v>363.74</v>
      </c>
      <c r="E6" s="5">
        <v>102.58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2015-11-27T02:03:17Z</cp:lastPrinted>
  <dcterms:created xsi:type="dcterms:W3CDTF">2006-09-16T00:00:00Z</dcterms:created>
  <dcterms:modified xsi:type="dcterms:W3CDTF">2015-11-28T14:15:01Z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