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firstSheet="1" activeTab="4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<sst xmlns="http://schemas.openxmlformats.org/spreadsheetml/2006/main" count="453" uniqueCount="190">
  <si>
    <t>财政拨款收支总表</t>
  </si>
  <si>
    <t>单位名称:承德县岔沟乡人民政府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</si>
  <si>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</si>
  <si>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</si>
  <si>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</si>
  <si>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</si>
  <si>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</si>
  <si>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</si>
  <si>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</si>
  <si>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</si>
  <si>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>0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</si>
  <si>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</si>
  <si>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</si>
  <si>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</si>
  <si>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</si>
  <si>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</si>
  <si>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</si>
  <si>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</si>
  <si>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</si>
  <si>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</si>
  <si>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</si>
  <si>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</si>
  <si>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</si>
  <si>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</si>
  <si>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</si>
  <si>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</si>
  <si>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</si>
  <si>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</si>
  <si>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</si>
  <si>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</si>
  <si>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</si>
  <si>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</si>
  <si>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</si>
  <si>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</si>
  <si>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</si>
  <si>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单位名称：承德县岔沟乡人民政府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</si>
  <si>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</si>
  <si>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</si>
  <si>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</si>
  <si>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</si>
  <si>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</si>
  <si>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</si>
  <si>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</si>
  <si>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</si>
  <si>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</si>
  <si>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</si>
  <si>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</si>
  <si>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</si>
  <si>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</si>
  <si>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</si>
  <si>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</si>
  <si>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</si>
  <si>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</si>
  <si>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</si>
  <si>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</si>
  <si>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</si>
  <si>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</si>
  <si>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</si>
  <si>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</si>
  <si>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</si>
  <si>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</si>
  <si>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</si>
  <si>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</si>
  <si>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</si>
  <si>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</si>
  <si>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</si>
  <si>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</si>
  <si>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</si>
  <si>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</si>
  <si>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</si>
  <si>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</si>
  <si>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</si>
  <si>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</si>
  <si>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</si>
  <si>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</si>
  <si>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</si>
  <si>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</si>
  <si>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</si>
  <si>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</si>
  <si>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</si>
  <si>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</si>
  <si>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</si>
  <si>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</si>
  <si>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</si>
  <si>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</si>
  <si>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</si>
  <si>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</si>
  <si>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</si>
  <si>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</si>
  <si>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</si>
  <si>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</si>
  <si>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</si>
  <si>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</si>
  <si>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>64.33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</si>
  <si>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</si>
  <si>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</si>
  <si>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</si>
  <si>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</si>
  <si>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</si>
  <si>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</si>
  <si>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</si>
  <si>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</si>
  <si>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</si>
  <si>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</si>
  <si>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</si>
  <si>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</si>
  <si>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</si>
  <si>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</si>
  <si>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</si>
  <si>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</si>
  <si>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</si>
  <si>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</si>
  <si>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</si>
  <si>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</si>
  <si>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</si>
  <si>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</si>
  <si>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</si>
  <si>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</si>
  <si>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</si>
  <si>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</si>
  <si>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</si>
  <si>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</si>
  <si>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</si>
  <si>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</si>
  <si>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</si>
  <si>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</si>
  <si>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</si>
  <si>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</si>
  <si>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</si>
  <si>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</si>
  <si>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</si>
  <si>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</si>
  <si>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</si>
  <si>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</si>
  <si>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</si>
  <si>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</si>
  <si>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</si>
  <si>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</si>
  <si>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</si>
  <si>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</si>
  <si>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>9.82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</si>
  <si>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</si>
  <si>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</si>
  <si>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</si>
  <si>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</si>
  <si>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</si>
  <si>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</si>
  <si>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</si>
  <si>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</si>
  <si>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单位编码：903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</si>
  <si>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</si>
  <si>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</si>
  <si>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</si>
  <si>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</si>
  <si>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</si>
  <si>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</si>
  <si>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</si>
  <si>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</si>
  <si>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</si>
  <si>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</si>
  <si>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</si>
  <si>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</si>
  <si>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</si>
  <si>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37.06</t>
  </si>
  <si>
    <t>专项项目经费</t>
  </si>
  <si>
    <t>政府性基金预算支出表</t>
  </si>
  <si>
    <t>单位名称：</t>
  </si>
  <si>
    <t>承德县岔沟乡人民政府</t>
  </si>
  <si>
    <t>2015年部门收支总表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</si>
  <si>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</si>
  <si>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</si>
  <si>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</si>
  <si>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</si>
  <si>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</si>
  <si>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</si>
  <si>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</si>
  <si>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</si>
  <si>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财政住户拨款</t>
  </si>
  <si>
    <t>附属事业单位上缴收入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</si>
  <si>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</si>
  <si>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</si>
  <si>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</si>
  <si>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</si>
  <si>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</si>
  <si>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</si>
  <si>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</si>
  <si>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</si>
  <si>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</si>
  <si>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</si>
  <si>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2014年公务用车运行经费预算安排15.3万元，2015年同比减少5.48万元：减少原因：加强车辆管理,控制支出。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</si>
</sst>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8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9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horizontal="right" vertical="center" wrapText="1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49" fontId="15" fillId="0" borderId="13" xfId="0" applyNumberFormat="1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17" fillId="0" borderId="12" xfId="0" applyNumberFormat="1" applyFont="1" applyBorder="1" applyAlignment="1" applyProtection="1">
      <alignment vertical="center"/>
      <protection/>
    </xf>
    <xf numFmtId="184" fontId="12" fillId="0" borderId="12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4" fontId="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8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12" fillId="0" borderId="22" xfId="0" applyNumberFormat="1" applyFont="1" applyBorder="1" applyAlignment="1" applyProtection="1">
      <alignment horizontal="left"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0" xfId="0" applyNumberFormat="1" applyFont="1" applyAlignment="1" applyProtection="1">
      <alignment horizontal="center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0" fontId="16" fillId="0" borderId="13" xfId="0" applyFont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F24" sqref="F2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52" t="s">
        <v>0</v>
      </c>
      <c r="B1" s="52"/>
      <c r="C1" s="52"/>
      <c r="D1" s="52"/>
    </row>
    <row r="2" spans="1:4" ht="14.25">
      <c r="A2" s="53" t="s">
        <v>1</v>
      </c>
      <c r="B2" s="53"/>
      <c r="C2" s="53"/>
      <c r="D2" s="47" t="s">
        <v>2</v>
      </c>
    </row>
    <row r="3" spans="1:4" ht="13.5">
      <c r="A3" s="9" t="s">
        <v>3</v>
      </c>
      <c r="B3" s="9" t="s">
        <v>4</v>
      </c>
      <c r="C3" s="9" t="s">
        <v>5</v>
      </c>
      <c r="D3" s="9" t="s">
        <v>6</v>
      </c>
    </row>
    <row r="4" spans="1:4" ht="13.5">
      <c r="A4" s="9"/>
      <c r="B4" s="9" t="s">
        <v>7</v>
      </c>
      <c r="C4" s="48">
        <f>C5+C14+C15+C16+C17+C18+C20+C19</f>
        <v>397.89</v>
      </c>
      <c r="D4" s="11"/>
    </row>
    <row r="5" spans="1:4" ht="13.5">
      <c r="A5" s="12">
        <v>8</v>
      </c>
      <c r="B5" s="13" t="s">
        <v>8</v>
      </c>
      <c r="C5" s="49">
        <f>C6+C7+C8+C9+C10+C11+C12+C13</f>
        <v>397.89</v>
      </c>
      <c r="D5" s="13"/>
    </row>
    <row r="6" spans="1:4" ht="13.5">
      <c r="A6" s="12"/>
      <c r="B6" s="13" t="s">
        <v>9</v>
      </c>
      <c r="C6" s="10" t="s">
        <v>10</v>
      </c>
      <c r="D6" s="13"/>
    </row>
    <row r="7" spans="1:4" ht="13.5">
      <c r="A7" s="12"/>
      <c r="B7" s="13" t="s">
        <v>11</v>
      </c>
      <c r="C7" s="49">
        <v>394.89</v>
      </c>
      <c r="D7" s="13"/>
    </row>
    <row r="8" spans="1:4" ht="13.5">
      <c r="A8" s="12"/>
      <c r="B8" s="13" t="s">
        <v>12</v>
      </c>
      <c r="C8" s="10" t="s">
        <v>10</v>
      </c>
      <c r="D8" s="13"/>
    </row>
    <row r="9" spans="1:4" ht="13.5">
      <c r="A9" s="12"/>
      <c r="B9" s="13" t="s">
        <v>13</v>
      </c>
      <c r="C9" s="10" t="s">
        <v>10</v>
      </c>
      <c r="D9" s="13"/>
    </row>
    <row r="10" spans="1:4" ht="13.5">
      <c r="A10" s="12"/>
      <c r="B10" s="13" t="s">
        <v>14</v>
      </c>
      <c r="C10" s="10" t="s">
        <v>10</v>
      </c>
      <c r="D10" s="13"/>
    </row>
    <row r="11" spans="1:4" ht="13.5">
      <c r="A11" s="12"/>
      <c r="B11" s="13" t="s">
        <v>15</v>
      </c>
      <c r="C11" s="10" t="s">
        <v>10</v>
      </c>
      <c r="D11" s="13"/>
    </row>
    <row r="12" spans="1:4" ht="13.5">
      <c r="A12" s="12"/>
      <c r="B12" s="13" t="s">
        <v>16</v>
      </c>
      <c r="C12" s="10" t="s">
        <v>10</v>
      </c>
      <c r="D12" s="13"/>
    </row>
    <row r="13" spans="1:4" ht="13.5">
      <c r="A13" s="12"/>
      <c r="B13" s="13" t="s">
        <v>17</v>
      </c>
      <c r="C13" s="50">
        <v>3</v>
      </c>
      <c r="D13" s="13"/>
    </row>
    <row r="14" spans="1:4" ht="13.5">
      <c r="A14" s="12">
        <v>9</v>
      </c>
      <c r="B14" s="13" t="s">
        <v>18</v>
      </c>
      <c r="C14" s="49">
        <v>0</v>
      </c>
      <c r="D14" s="13"/>
    </row>
    <row r="15" spans="1:4" ht="13.5">
      <c r="A15" s="12">
        <v>10</v>
      </c>
      <c r="B15" s="13" t="s">
        <v>19</v>
      </c>
      <c r="C15" s="49">
        <v>0</v>
      </c>
      <c r="D15" s="13"/>
    </row>
    <row r="16" spans="1:4" ht="13.5">
      <c r="A16" s="12">
        <v>11</v>
      </c>
      <c r="B16" s="13" t="s">
        <v>20</v>
      </c>
      <c r="C16" s="49">
        <v>0</v>
      </c>
      <c r="D16" s="13"/>
    </row>
    <row r="17" spans="1:4" ht="13.5">
      <c r="A17" s="12">
        <v>12</v>
      </c>
      <c r="B17" s="13" t="s">
        <v>21</v>
      </c>
      <c r="C17" s="49">
        <v>0</v>
      </c>
      <c r="D17" s="13"/>
    </row>
    <row r="18" spans="1:4" ht="13.5">
      <c r="A18" s="12">
        <v>13</v>
      </c>
      <c r="B18" s="13" t="s">
        <v>22</v>
      </c>
      <c r="C18" s="49">
        <v>0</v>
      </c>
      <c r="D18" s="13"/>
    </row>
    <row r="19" spans="1:4" ht="13.5">
      <c r="A19" s="12">
        <v>14</v>
      </c>
      <c r="B19" s="13" t="s">
        <v>23</v>
      </c>
      <c r="C19" s="49">
        <v>0</v>
      </c>
      <c r="D19" s="13"/>
    </row>
    <row r="20" spans="1:4" ht="13.5">
      <c r="A20" s="12">
        <v>15</v>
      </c>
      <c r="B20" s="13" t="s">
        <v>24</v>
      </c>
      <c r="C20" s="49">
        <v>0</v>
      </c>
      <c r="D20" s="13"/>
    </row>
    <row r="21" spans="1:4" ht="13.5">
      <c r="A21" s="9"/>
      <c r="B21" s="9" t="s">
        <v>25</v>
      </c>
      <c r="C21" s="48">
        <f>C22+C23+C24+C25+C26+C27+C28</f>
        <v>397.89</v>
      </c>
      <c r="D21" s="11"/>
    </row>
    <row r="22" spans="1:4" ht="13.5">
      <c r="A22" s="12">
        <v>1</v>
      </c>
      <c r="B22" s="13" t="s">
        <v>26</v>
      </c>
      <c r="C22" s="49">
        <v>317.34</v>
      </c>
      <c r="D22" s="13"/>
    </row>
    <row r="23" spans="1:4" ht="13.5">
      <c r="A23" s="12">
        <v>2</v>
      </c>
      <c r="B23" s="13" t="s">
        <v>27</v>
      </c>
      <c r="C23" s="49">
        <v>80.55</v>
      </c>
      <c r="D23" s="13"/>
    </row>
    <row r="24" spans="1:4" ht="13.5">
      <c r="A24" s="12">
        <v>3</v>
      </c>
      <c r="B24" s="13" t="s">
        <v>28</v>
      </c>
      <c r="C24" s="49">
        <v>0</v>
      </c>
      <c r="D24" s="13"/>
    </row>
    <row r="25" spans="1:4" ht="13.5">
      <c r="A25" s="12">
        <v>4</v>
      </c>
      <c r="B25" s="13" t="s">
        <v>29</v>
      </c>
      <c r="C25" s="49">
        <v>0</v>
      </c>
      <c r="D25" s="13"/>
    </row>
    <row r="26" spans="1:4" ht="13.5">
      <c r="A26" s="12">
        <v>5</v>
      </c>
      <c r="B26" s="13" t="s">
        <v>30</v>
      </c>
      <c r="C26" s="49">
        <v>0</v>
      </c>
      <c r="D26" s="13"/>
    </row>
    <row r="27" spans="1:4" ht="13.5">
      <c r="A27" s="12">
        <v>6</v>
      </c>
      <c r="B27" s="13" t="s">
        <v>31</v>
      </c>
      <c r="C27" s="49">
        <v>0</v>
      </c>
      <c r="D27" s="13"/>
    </row>
    <row r="28" spans="1:4" ht="13.5">
      <c r="A28" s="12">
        <v>7</v>
      </c>
      <c r="B28" s="13" t="s">
        <v>32</v>
      </c>
      <c r="C28" s="49">
        <v>0</v>
      </c>
      <c r="D28" s="13"/>
    </row>
    <row r="29" spans="1:4" ht="13.5">
      <c r="A29" s="9"/>
      <c r="B29" s="9" t="s">
        <v>33</v>
      </c>
      <c r="C29" s="48">
        <f>C4-C21</f>
        <v>0</v>
      </c>
      <c r="D29" s="11"/>
    </row>
  </sheetData>
  <sheetProtection/>
  <mergeCells count="2">
    <mergeCell ref="A1:D1"/>
    <mergeCell ref="A2:C2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showZeros="0" workbookViewId="0" topLeftCell="A46">
      <selection activeCell="A2" sqref="A2"/>
    </sheetView>
  </sheetViews>
  <sheetFormatPr defaultColWidth="9.00390625" defaultRowHeight="13.5"/>
  <cols>
    <col min="1" max="1" width="10.875" style="14" customWidth="1"/>
    <col min="2" max="2" width="25.75390625" style="14" customWidth="1"/>
    <col min="3" max="5" width="14.375" style="14" customWidth="1"/>
    <col min="6" max="16384" width="9.00390625" style="14" customWidth="1"/>
  </cols>
  <sheetData>
    <row r="1" spans="1:5" ht="27" customHeight="1">
      <c r="A1" s="54" t="s">
        <v>34</v>
      </c>
      <c r="B1" s="54"/>
      <c r="C1" s="54"/>
      <c r="D1" s="54"/>
      <c r="E1" s="54"/>
    </row>
    <row r="2" spans="1:5" ht="15" customHeight="1">
      <c r="A2" s="14" t="s">
        <v>35</v>
      </c>
      <c r="B2" s="15"/>
      <c r="C2" s="15"/>
      <c r="D2" s="15"/>
      <c r="E2" s="16" t="s">
        <v>2</v>
      </c>
    </row>
    <row r="3" spans="1:5" ht="27" customHeight="1">
      <c r="A3" s="55" t="s">
        <v>36</v>
      </c>
      <c r="B3" s="55"/>
      <c r="C3" s="55" t="s">
        <v>37</v>
      </c>
      <c r="D3" s="55"/>
      <c r="E3" s="55"/>
    </row>
    <row r="4" spans="1:5" ht="27" customHeight="1">
      <c r="A4" s="17" t="s">
        <v>38</v>
      </c>
      <c r="B4" s="17" t="s">
        <v>39</v>
      </c>
      <c r="C4" s="17" t="s">
        <v>40</v>
      </c>
      <c r="D4" s="17" t="s">
        <v>41</v>
      </c>
      <c r="E4" s="17" t="s">
        <v>42</v>
      </c>
    </row>
    <row r="5" spans="1:5" ht="27" customHeight="1">
      <c r="A5" s="17">
        <v>201</v>
      </c>
      <c r="B5" s="17" t="s">
        <v>43</v>
      </c>
      <c r="C5" s="44">
        <f>D5+E5</f>
        <v>239.65</v>
      </c>
      <c r="D5" s="44">
        <v>239.65</v>
      </c>
      <c r="E5" s="44" t="s">
        <v>10</v>
      </c>
    </row>
    <row r="6" spans="1:5" ht="27" customHeight="1">
      <c r="A6" s="17">
        <v>20101</v>
      </c>
      <c r="B6" s="17" t="s">
        <v>44</v>
      </c>
      <c r="C6" s="44">
        <f>D6+E6</f>
        <v>8.6</v>
      </c>
      <c r="D6" s="44">
        <v>8.6</v>
      </c>
      <c r="E6" s="44" t="s">
        <v>10</v>
      </c>
    </row>
    <row r="7" spans="1:5" ht="27" customHeight="1">
      <c r="A7" s="45">
        <v>2010101</v>
      </c>
      <c r="B7" s="45" t="s">
        <v>45</v>
      </c>
      <c r="C7" s="44">
        <f aca="true" t="shared" si="0" ref="C7:C45">D7+E7</f>
        <v>8.6</v>
      </c>
      <c r="D7" s="44">
        <v>8.6</v>
      </c>
      <c r="E7" s="44" t="s">
        <v>10</v>
      </c>
    </row>
    <row r="8" spans="1:5" ht="27" customHeight="1">
      <c r="A8" s="17">
        <v>20103</v>
      </c>
      <c r="B8" s="17" t="s">
        <v>46</v>
      </c>
      <c r="C8" s="44">
        <f t="shared" si="0"/>
        <v>190.88</v>
      </c>
      <c r="D8" s="44">
        <f>D9+D10</f>
        <v>190.88</v>
      </c>
      <c r="E8" s="44" t="s">
        <v>10</v>
      </c>
    </row>
    <row r="9" spans="1:5" ht="27" customHeight="1">
      <c r="A9" s="45">
        <v>2010301</v>
      </c>
      <c r="B9" s="45" t="s">
        <v>45</v>
      </c>
      <c r="C9" s="44">
        <f t="shared" si="0"/>
        <v>190.88</v>
      </c>
      <c r="D9" s="44">
        <v>190.88</v>
      </c>
      <c r="E9" s="44" t="s">
        <v>10</v>
      </c>
    </row>
    <row r="10" spans="1:5" ht="27" customHeight="1">
      <c r="A10" s="45">
        <v>2010302</v>
      </c>
      <c r="B10" s="45" t="s">
        <v>47</v>
      </c>
      <c r="C10" s="44" t="s">
        <v>10</v>
      </c>
      <c r="D10" s="44" t="s">
        <v>10</v>
      </c>
      <c r="E10" s="44" t="s">
        <v>10</v>
      </c>
    </row>
    <row r="11" spans="1:5" ht="27" customHeight="1">
      <c r="A11" s="17">
        <v>20105</v>
      </c>
      <c r="B11" s="17" t="s">
        <v>48</v>
      </c>
      <c r="C11" s="44">
        <f t="shared" si="0"/>
        <v>3.72</v>
      </c>
      <c r="D11" s="44">
        <v>3.72</v>
      </c>
      <c r="E11" s="44" t="s">
        <v>10</v>
      </c>
    </row>
    <row r="12" spans="1:5" ht="27" customHeight="1">
      <c r="A12" s="45">
        <v>2010501</v>
      </c>
      <c r="B12" s="45" t="s">
        <v>45</v>
      </c>
      <c r="C12" s="44">
        <f t="shared" si="0"/>
        <v>3.72</v>
      </c>
      <c r="D12" s="44">
        <v>3.72</v>
      </c>
      <c r="E12" s="44" t="s">
        <v>10</v>
      </c>
    </row>
    <row r="13" spans="1:5" ht="27" customHeight="1">
      <c r="A13" s="17">
        <v>20106</v>
      </c>
      <c r="B13" s="17" t="s">
        <v>49</v>
      </c>
      <c r="C13" s="44">
        <f t="shared" si="0"/>
        <v>10.88</v>
      </c>
      <c r="D13" s="44">
        <f>D14</f>
        <v>10.88</v>
      </c>
      <c r="E13" s="44" t="s">
        <v>10</v>
      </c>
    </row>
    <row r="14" spans="1:5" ht="27" customHeight="1">
      <c r="A14" s="45">
        <v>2010601</v>
      </c>
      <c r="B14" s="45" t="s">
        <v>45</v>
      </c>
      <c r="C14" s="44">
        <f t="shared" si="0"/>
        <v>10.88</v>
      </c>
      <c r="D14" s="44">
        <v>10.88</v>
      </c>
      <c r="E14" s="44" t="s">
        <v>10</v>
      </c>
    </row>
    <row r="15" spans="1:5" ht="27" customHeight="1">
      <c r="A15" s="17">
        <v>20111</v>
      </c>
      <c r="B15" s="17" t="s">
        <v>50</v>
      </c>
      <c r="C15" s="44">
        <f t="shared" si="0"/>
        <v>3</v>
      </c>
      <c r="D15" s="44">
        <f>D16</f>
        <v>3</v>
      </c>
      <c r="E15" s="44" t="s">
        <v>10</v>
      </c>
    </row>
    <row r="16" spans="1:5" ht="27" customHeight="1">
      <c r="A16" s="45">
        <v>2011101</v>
      </c>
      <c r="B16" s="45" t="s">
        <v>45</v>
      </c>
      <c r="C16" s="44">
        <f t="shared" si="0"/>
        <v>3</v>
      </c>
      <c r="D16" s="44">
        <v>3</v>
      </c>
      <c r="E16" s="44" t="s">
        <v>10</v>
      </c>
    </row>
    <row r="17" spans="1:5" ht="27" customHeight="1">
      <c r="A17" s="17">
        <v>20129</v>
      </c>
      <c r="B17" s="17" t="s">
        <v>51</v>
      </c>
      <c r="C17" s="44">
        <f t="shared" si="0"/>
        <v>2</v>
      </c>
      <c r="D17" s="44">
        <f>D18</f>
        <v>2</v>
      </c>
      <c r="E17" s="44" t="s">
        <v>10</v>
      </c>
    </row>
    <row r="18" spans="1:5" ht="27" customHeight="1">
      <c r="A18" s="45">
        <v>2012901</v>
      </c>
      <c r="B18" s="45" t="s">
        <v>45</v>
      </c>
      <c r="C18" s="44">
        <f t="shared" si="0"/>
        <v>2</v>
      </c>
      <c r="D18" s="44">
        <v>2</v>
      </c>
      <c r="E18" s="44" t="s">
        <v>10</v>
      </c>
    </row>
    <row r="19" spans="1:5" ht="27" customHeight="1">
      <c r="A19" s="17">
        <v>20131</v>
      </c>
      <c r="B19" s="17" t="s">
        <v>52</v>
      </c>
      <c r="C19" s="44">
        <f t="shared" si="0"/>
        <v>20.57</v>
      </c>
      <c r="D19" s="44">
        <v>20.57</v>
      </c>
      <c r="E19" s="44" t="s">
        <v>10</v>
      </c>
    </row>
    <row r="20" spans="1:5" ht="27" customHeight="1">
      <c r="A20" s="45">
        <v>2013101</v>
      </c>
      <c r="B20" s="45" t="s">
        <v>45</v>
      </c>
      <c r="C20" s="44">
        <f t="shared" si="0"/>
        <v>20.57</v>
      </c>
      <c r="D20" s="44">
        <v>20.57</v>
      </c>
      <c r="E20" s="44" t="s">
        <v>10</v>
      </c>
    </row>
    <row r="21" spans="1:5" ht="27" customHeight="1">
      <c r="A21" s="17">
        <v>204</v>
      </c>
      <c r="B21" s="17" t="s">
        <v>53</v>
      </c>
      <c r="C21" s="44">
        <f t="shared" si="0"/>
        <v>11.16</v>
      </c>
      <c r="D21" s="44">
        <f>D22</f>
        <v>11.16</v>
      </c>
      <c r="E21" s="44" t="s">
        <v>10</v>
      </c>
    </row>
    <row r="22" spans="1:5" ht="27" customHeight="1">
      <c r="A22" s="17">
        <v>20406</v>
      </c>
      <c r="B22" s="17" t="s">
        <v>54</v>
      </c>
      <c r="C22" s="44">
        <f t="shared" si="0"/>
        <v>11.16</v>
      </c>
      <c r="D22" s="44">
        <f>D23</f>
        <v>11.16</v>
      </c>
      <c r="E22" s="44" t="s">
        <v>10</v>
      </c>
    </row>
    <row r="23" spans="1:5" ht="27" customHeight="1">
      <c r="A23" s="45">
        <v>2040604</v>
      </c>
      <c r="B23" s="45" t="s">
        <v>55</v>
      </c>
      <c r="C23" s="44">
        <f t="shared" si="0"/>
        <v>11.16</v>
      </c>
      <c r="D23" s="44">
        <v>11.16</v>
      </c>
      <c r="E23" s="44" t="s">
        <v>10</v>
      </c>
    </row>
    <row r="24" spans="1:5" ht="27" customHeight="1">
      <c r="A24" s="17">
        <v>207</v>
      </c>
      <c r="B24" s="17" t="s">
        <v>56</v>
      </c>
      <c r="C24" s="44">
        <f t="shared" si="0"/>
        <v>6.61</v>
      </c>
      <c r="D24" s="44">
        <f>D25</f>
        <v>6.61</v>
      </c>
      <c r="E24" s="44" t="s">
        <v>10</v>
      </c>
    </row>
    <row r="25" spans="1:5" ht="27" customHeight="1">
      <c r="A25" s="17">
        <v>20701</v>
      </c>
      <c r="B25" s="17" t="s">
        <v>57</v>
      </c>
      <c r="C25" s="44">
        <f t="shared" si="0"/>
        <v>6.61</v>
      </c>
      <c r="D25" s="44">
        <f>D26</f>
        <v>6.61</v>
      </c>
      <c r="E25" s="44" t="s">
        <v>10</v>
      </c>
    </row>
    <row r="26" spans="1:5" ht="27" customHeight="1">
      <c r="A26" s="45">
        <v>2070109</v>
      </c>
      <c r="B26" s="45" t="s">
        <v>58</v>
      </c>
      <c r="C26" s="44">
        <f t="shared" si="0"/>
        <v>6.61</v>
      </c>
      <c r="D26" s="44">
        <v>6.61</v>
      </c>
      <c r="E26" s="44" t="s">
        <v>10</v>
      </c>
    </row>
    <row r="27" spans="1:5" ht="27" customHeight="1">
      <c r="A27" s="17">
        <v>208</v>
      </c>
      <c r="B27" s="17" t="s">
        <v>59</v>
      </c>
      <c r="C27" s="44">
        <f t="shared" si="0"/>
        <v>7.48</v>
      </c>
      <c r="D27" s="44">
        <f>D28+D30</f>
        <v>7.48</v>
      </c>
      <c r="E27" s="44" t="s">
        <v>10</v>
      </c>
    </row>
    <row r="28" spans="1:5" ht="27" customHeight="1">
      <c r="A28" s="17">
        <v>20802</v>
      </c>
      <c r="B28" s="17" t="s">
        <v>60</v>
      </c>
      <c r="C28" s="44">
        <f t="shared" si="0"/>
        <v>3.63</v>
      </c>
      <c r="D28" s="44">
        <f>D29</f>
        <v>3.63</v>
      </c>
      <c r="E28" s="44" t="s">
        <v>10</v>
      </c>
    </row>
    <row r="29" spans="1:5" ht="27" customHeight="1">
      <c r="A29" s="45">
        <v>2080201</v>
      </c>
      <c r="B29" s="45" t="s">
        <v>45</v>
      </c>
      <c r="C29" s="44">
        <f t="shared" si="0"/>
        <v>3.63</v>
      </c>
      <c r="D29" s="44">
        <v>3.63</v>
      </c>
      <c r="E29" s="44" t="s">
        <v>10</v>
      </c>
    </row>
    <row r="30" spans="1:5" ht="27" customHeight="1">
      <c r="A30" s="17">
        <v>20808</v>
      </c>
      <c r="B30" s="17" t="s">
        <v>61</v>
      </c>
      <c r="C30" s="44">
        <f t="shared" si="0"/>
        <v>3.85</v>
      </c>
      <c r="D30" s="44">
        <f>D31+D32</f>
        <v>3.85</v>
      </c>
      <c r="E30" s="44" t="s">
        <v>10</v>
      </c>
    </row>
    <row r="31" spans="1:5" ht="27" customHeight="1">
      <c r="A31" s="45">
        <v>2080801</v>
      </c>
      <c r="B31" s="45" t="s">
        <v>62</v>
      </c>
      <c r="C31" s="44">
        <f t="shared" si="0"/>
        <v>3.85</v>
      </c>
      <c r="D31" s="44">
        <v>3.85</v>
      </c>
      <c r="E31" s="44" t="s">
        <v>10</v>
      </c>
    </row>
    <row r="32" spans="1:5" ht="27" customHeight="1">
      <c r="A32" s="45">
        <v>2080802</v>
      </c>
      <c r="B32" s="45" t="s">
        <v>63</v>
      </c>
      <c r="C32" s="44" t="s">
        <v>10</v>
      </c>
      <c r="D32" s="44" t="s">
        <v>10</v>
      </c>
      <c r="E32" s="44" t="s">
        <v>10</v>
      </c>
    </row>
    <row r="33" spans="1:5" ht="27" customHeight="1">
      <c r="A33" s="17">
        <v>210</v>
      </c>
      <c r="B33" s="17" t="s">
        <v>64</v>
      </c>
      <c r="C33" s="44">
        <f t="shared" si="0"/>
        <v>19.52</v>
      </c>
      <c r="D33" s="44">
        <f>D34</f>
        <v>19.52</v>
      </c>
      <c r="E33" s="44" t="s">
        <v>10</v>
      </c>
    </row>
    <row r="34" spans="1:5" ht="27" customHeight="1">
      <c r="A34" s="17">
        <v>21007</v>
      </c>
      <c r="B34" s="17" t="s">
        <v>65</v>
      </c>
      <c r="C34" s="44">
        <f t="shared" si="0"/>
        <v>19.52</v>
      </c>
      <c r="D34" s="44">
        <f>D35</f>
        <v>19.52</v>
      </c>
      <c r="E34" s="44" t="s">
        <v>10</v>
      </c>
    </row>
    <row r="35" spans="1:5" ht="27" customHeight="1">
      <c r="A35" s="45">
        <v>2100706</v>
      </c>
      <c r="B35" s="45" t="s">
        <v>66</v>
      </c>
      <c r="C35" s="44">
        <f t="shared" si="0"/>
        <v>19.52</v>
      </c>
      <c r="D35" s="44">
        <v>19.52</v>
      </c>
      <c r="E35" s="44" t="s">
        <v>10</v>
      </c>
    </row>
    <row r="36" spans="1:5" ht="27" customHeight="1">
      <c r="A36" s="17">
        <v>213</v>
      </c>
      <c r="B36" s="17" t="s">
        <v>67</v>
      </c>
      <c r="C36" s="44">
        <f t="shared" si="0"/>
        <v>94.21</v>
      </c>
      <c r="D36" s="44">
        <f>D37+D39+D41</f>
        <v>94.21</v>
      </c>
      <c r="E36" s="44" t="s">
        <v>10</v>
      </c>
    </row>
    <row r="37" spans="1:5" ht="27" customHeight="1">
      <c r="A37" s="17">
        <v>21301</v>
      </c>
      <c r="B37" s="17" t="s">
        <v>68</v>
      </c>
      <c r="C37" s="44">
        <f t="shared" si="0"/>
        <v>14.87</v>
      </c>
      <c r="D37" s="44">
        <f>D38</f>
        <v>14.87</v>
      </c>
      <c r="E37" s="44" t="s">
        <v>10</v>
      </c>
    </row>
    <row r="38" spans="1:5" ht="27" customHeight="1">
      <c r="A38" s="45">
        <v>2130104</v>
      </c>
      <c r="B38" s="45" t="s">
        <v>69</v>
      </c>
      <c r="C38" s="44">
        <f t="shared" si="0"/>
        <v>14.87</v>
      </c>
      <c r="D38" s="44">
        <v>14.87</v>
      </c>
      <c r="E38" s="44" t="s">
        <v>10</v>
      </c>
    </row>
    <row r="39" spans="1:5" ht="27" customHeight="1">
      <c r="A39" s="17">
        <v>21302</v>
      </c>
      <c r="B39" s="17" t="s">
        <v>70</v>
      </c>
      <c r="C39" s="44">
        <f t="shared" si="0"/>
        <v>3.71</v>
      </c>
      <c r="D39" s="44">
        <f aca="true" t="shared" si="1" ref="D39:D44">D40</f>
        <v>3.71</v>
      </c>
      <c r="E39" s="44" t="s">
        <v>10</v>
      </c>
    </row>
    <row r="40" spans="1:5" ht="27" customHeight="1">
      <c r="A40" s="45">
        <v>2130204</v>
      </c>
      <c r="B40" s="45" t="s">
        <v>71</v>
      </c>
      <c r="C40" s="44">
        <f t="shared" si="0"/>
        <v>3.71</v>
      </c>
      <c r="D40" s="44">
        <v>3.71</v>
      </c>
      <c r="E40" s="44" t="s">
        <v>10</v>
      </c>
    </row>
    <row r="41" spans="1:5" ht="27" customHeight="1">
      <c r="A41" s="17">
        <v>21307</v>
      </c>
      <c r="B41" s="17" t="s">
        <v>72</v>
      </c>
      <c r="C41" s="44">
        <f t="shared" si="0"/>
        <v>75.63</v>
      </c>
      <c r="D41" s="44">
        <f t="shared" si="1"/>
        <v>75.63</v>
      </c>
      <c r="E41" s="44" t="s">
        <v>10</v>
      </c>
    </row>
    <row r="42" spans="1:5" ht="27" customHeight="1">
      <c r="A42" s="45">
        <v>2130705</v>
      </c>
      <c r="B42" s="45" t="s">
        <v>73</v>
      </c>
      <c r="C42" s="44">
        <f t="shared" si="0"/>
        <v>75.63</v>
      </c>
      <c r="D42" s="44">
        <v>75.63</v>
      </c>
      <c r="E42" s="44" t="s">
        <v>10</v>
      </c>
    </row>
    <row r="43" spans="1:5" ht="27" customHeight="1">
      <c r="A43" s="17">
        <v>221</v>
      </c>
      <c r="B43" s="17" t="s">
        <v>74</v>
      </c>
      <c r="C43" s="44">
        <f t="shared" si="0"/>
        <v>19.26</v>
      </c>
      <c r="D43" s="44">
        <f t="shared" si="1"/>
        <v>19.26</v>
      </c>
      <c r="E43" s="44" t="s">
        <v>10</v>
      </c>
    </row>
    <row r="44" spans="1:5" ht="27" customHeight="1">
      <c r="A44" s="17">
        <v>22102</v>
      </c>
      <c r="B44" s="17" t="s">
        <v>75</v>
      </c>
      <c r="C44" s="44">
        <f t="shared" si="0"/>
        <v>19.26</v>
      </c>
      <c r="D44" s="44">
        <f t="shared" si="1"/>
        <v>19.26</v>
      </c>
      <c r="E44" s="44" t="s">
        <v>10</v>
      </c>
    </row>
    <row r="45" spans="1:5" ht="27" customHeight="1">
      <c r="A45" s="45">
        <v>2210201</v>
      </c>
      <c r="B45" s="45" t="s">
        <v>76</v>
      </c>
      <c r="C45" s="44">
        <f t="shared" si="0"/>
        <v>19.26</v>
      </c>
      <c r="D45" s="44">
        <v>19.26</v>
      </c>
      <c r="E45" s="44" t="s">
        <v>10</v>
      </c>
    </row>
    <row r="46" spans="1:5" ht="27" customHeight="1">
      <c r="A46" s="17"/>
      <c r="B46" s="17" t="s">
        <v>77</v>
      </c>
      <c r="C46" s="17">
        <f>C5+C21+C24+C27+C33+C36+C43</f>
        <v>397.89</v>
      </c>
      <c r="D46" s="17">
        <f>D5+D21+D24+D27+D33+D36+D43</f>
        <v>397.89</v>
      </c>
      <c r="E46" s="46" t="s">
        <v>10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</sheetData>
  <sheetProtection/>
  <mergeCells count="3">
    <mergeCell ref="A1:E1"/>
    <mergeCell ref="A3:B3"/>
    <mergeCell ref="C3:E3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K30" sqref="K30"/>
    </sheetView>
  </sheetViews>
  <sheetFormatPr defaultColWidth="9.00390625" defaultRowHeight="13.5"/>
  <cols>
    <col min="1" max="2" width="17.25390625" style="0" bestFit="1" customWidth="1"/>
    <col min="3" max="3" width="9.00390625" style="38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56" t="s">
        <v>78</v>
      </c>
      <c r="B1" s="56"/>
      <c r="C1" s="56"/>
      <c r="D1" s="56"/>
      <c r="E1" s="56"/>
      <c r="F1" s="56"/>
      <c r="G1" s="56"/>
      <c r="H1" s="56"/>
      <c r="I1" s="56"/>
    </row>
    <row r="2" spans="1:9" ht="14.25">
      <c r="A2" s="57" t="s">
        <v>35</v>
      </c>
      <c r="B2" s="58"/>
      <c r="C2" s="58"/>
      <c r="D2" s="58"/>
      <c r="E2" s="58"/>
      <c r="F2" s="58"/>
      <c r="G2" s="59"/>
      <c r="H2" s="60" t="s">
        <v>2</v>
      </c>
      <c r="I2" s="61"/>
    </row>
    <row r="3" spans="1:9" ht="13.5">
      <c r="A3" s="65" t="s">
        <v>79</v>
      </c>
      <c r="B3" s="65" t="s">
        <v>80</v>
      </c>
      <c r="C3" s="65" t="s">
        <v>81</v>
      </c>
      <c r="D3" s="65" t="s">
        <v>82</v>
      </c>
      <c r="E3" s="62" t="s">
        <v>83</v>
      </c>
      <c r="F3" s="63"/>
      <c r="G3" s="63"/>
      <c r="H3" s="63"/>
      <c r="I3" s="64"/>
    </row>
    <row r="4" spans="1:9" ht="13.5">
      <c r="A4" s="51"/>
      <c r="B4" s="51"/>
      <c r="C4" s="51"/>
      <c r="D4" s="51"/>
      <c r="E4" s="3" t="s">
        <v>84</v>
      </c>
      <c r="F4" s="3" t="s">
        <v>8</v>
      </c>
      <c r="G4" s="3" t="s">
        <v>18</v>
      </c>
      <c r="H4" s="3" t="s">
        <v>19</v>
      </c>
      <c r="I4" s="3" t="s">
        <v>85</v>
      </c>
    </row>
    <row r="5" spans="1:9" ht="13.5">
      <c r="A5" s="39"/>
      <c r="B5" s="40"/>
      <c r="C5" s="3">
        <v>1</v>
      </c>
      <c r="D5" s="3" t="s">
        <v>26</v>
      </c>
      <c r="E5" s="1">
        <f>F5</f>
        <v>317.34</v>
      </c>
      <c r="F5" s="1">
        <f>F6+F28</f>
        <v>317.34</v>
      </c>
      <c r="G5" s="1" t="s">
        <v>10</v>
      </c>
      <c r="H5" s="41">
        <v>0</v>
      </c>
      <c r="I5" s="41">
        <v>0</v>
      </c>
    </row>
    <row r="6" spans="1:9" ht="13.5">
      <c r="A6" s="4"/>
      <c r="B6" s="42"/>
      <c r="C6" s="42"/>
      <c r="D6" s="43" t="s">
        <v>86</v>
      </c>
      <c r="E6" s="1">
        <f aca="true" t="shared" si="0" ref="E6:E66">F6</f>
        <v>170.7</v>
      </c>
      <c r="F6" s="1">
        <f>F7+F8+F14+F15+F22+F25+F26+F27</f>
        <v>170.7</v>
      </c>
      <c r="G6" s="6"/>
      <c r="H6" s="6"/>
      <c r="I6" s="6"/>
    </row>
    <row r="7" spans="1:9" ht="13.5">
      <c r="A7" s="4">
        <v>2013201</v>
      </c>
      <c r="B7" s="42">
        <v>30101</v>
      </c>
      <c r="C7" s="42"/>
      <c r="D7" s="43" t="s">
        <v>87</v>
      </c>
      <c r="E7" s="1">
        <f t="shared" si="0"/>
        <v>55.59</v>
      </c>
      <c r="F7" s="1">
        <v>55.59</v>
      </c>
      <c r="G7" s="6"/>
      <c r="H7" s="6"/>
      <c r="I7" s="6"/>
    </row>
    <row r="8" spans="1:9" ht="13.5">
      <c r="A8" s="4"/>
      <c r="B8" s="42"/>
      <c r="C8" s="42"/>
      <c r="D8" s="43" t="s">
        <v>88</v>
      </c>
      <c r="E8" s="1">
        <f t="shared" si="0"/>
        <v>65.78999999999999</v>
      </c>
      <c r="F8" s="1">
        <f>F9+F10+F11+F12+F13</f>
        <v>65.78999999999999</v>
      </c>
      <c r="G8" s="6"/>
      <c r="H8" s="6"/>
      <c r="I8" s="6"/>
    </row>
    <row r="9" spans="1:9" ht="13.5">
      <c r="A9" s="4">
        <v>2013201</v>
      </c>
      <c r="B9" s="42">
        <v>30102</v>
      </c>
      <c r="C9" s="42"/>
      <c r="D9" s="43" t="s">
        <v>89</v>
      </c>
      <c r="E9" s="1" t="str">
        <f t="shared" si="0"/>
        <v>0</v>
      </c>
      <c r="F9" s="1" t="s">
        <v>10</v>
      </c>
      <c r="G9" s="6"/>
      <c r="H9" s="6"/>
      <c r="I9" s="6"/>
    </row>
    <row r="10" spans="1:9" ht="13.5">
      <c r="A10" s="4">
        <v>2013201</v>
      </c>
      <c r="B10" s="42">
        <v>30102</v>
      </c>
      <c r="C10" s="42"/>
      <c r="D10" s="43" t="s">
        <v>90</v>
      </c>
      <c r="E10" s="1" t="str">
        <f t="shared" si="0"/>
        <v>0</v>
      </c>
      <c r="F10" s="1" t="s">
        <v>10</v>
      </c>
      <c r="G10" s="6"/>
      <c r="H10" s="6"/>
      <c r="I10" s="6"/>
    </row>
    <row r="11" spans="1:9" ht="13.5">
      <c r="A11" s="4">
        <v>2013201</v>
      </c>
      <c r="B11" s="42">
        <v>30102</v>
      </c>
      <c r="C11" s="42"/>
      <c r="D11" s="43" t="s">
        <v>91</v>
      </c>
      <c r="E11" s="1">
        <f t="shared" si="0"/>
        <v>1.46</v>
      </c>
      <c r="F11" s="1">
        <v>1.46</v>
      </c>
      <c r="G11" s="6"/>
      <c r="H11" s="6"/>
      <c r="I11" s="6"/>
    </row>
    <row r="12" spans="1:9" ht="13.5">
      <c r="A12" s="4">
        <v>2013201</v>
      </c>
      <c r="B12" s="42">
        <v>30102</v>
      </c>
      <c r="C12" s="42"/>
      <c r="D12" s="43" t="s">
        <v>92</v>
      </c>
      <c r="E12" s="1" t="str">
        <f t="shared" si="0"/>
        <v>64.33</v>
      </c>
      <c r="F12" s="1" t="s">
        <v>93</v>
      </c>
      <c r="G12" s="6"/>
      <c r="H12" s="6"/>
      <c r="I12" s="6"/>
    </row>
    <row r="13" spans="1:9" ht="13.5">
      <c r="A13" s="4">
        <v>2013201</v>
      </c>
      <c r="B13" s="42">
        <v>30102</v>
      </c>
      <c r="C13" s="42"/>
      <c r="D13" s="43" t="s">
        <v>94</v>
      </c>
      <c r="E13" s="1" t="str">
        <f t="shared" si="0"/>
        <v>0</v>
      </c>
      <c r="F13" s="1" t="s">
        <v>10</v>
      </c>
      <c r="G13" s="6"/>
      <c r="H13" s="6"/>
      <c r="I13" s="6"/>
    </row>
    <row r="14" spans="1:9" ht="13.5">
      <c r="A14" s="4">
        <v>2013201</v>
      </c>
      <c r="B14" s="42">
        <v>30103</v>
      </c>
      <c r="C14" s="42"/>
      <c r="D14" s="43" t="s">
        <v>95</v>
      </c>
      <c r="E14" s="1">
        <f t="shared" si="0"/>
        <v>2.89</v>
      </c>
      <c r="F14" s="1">
        <v>2.89</v>
      </c>
      <c r="G14" s="6"/>
      <c r="H14" s="6"/>
      <c r="I14" s="6"/>
    </row>
    <row r="15" spans="1:9" ht="13.5">
      <c r="A15" s="4"/>
      <c r="B15" s="42"/>
      <c r="C15" s="42"/>
      <c r="D15" s="43" t="s">
        <v>96</v>
      </c>
      <c r="E15" s="1">
        <f t="shared" si="0"/>
        <v>2.34</v>
      </c>
      <c r="F15" s="1">
        <f>F16+F17+F18+F19+F20+F21</f>
        <v>2.34</v>
      </c>
      <c r="G15" s="6"/>
      <c r="H15" s="6"/>
      <c r="I15" s="6"/>
    </row>
    <row r="16" spans="1:9" ht="13.5">
      <c r="A16" s="4">
        <v>2013201</v>
      </c>
      <c r="B16" s="42">
        <v>30104</v>
      </c>
      <c r="C16" s="42"/>
      <c r="D16" s="43" t="s">
        <v>97</v>
      </c>
      <c r="E16" s="1">
        <f t="shared" si="0"/>
        <v>2.34</v>
      </c>
      <c r="F16" s="1">
        <v>2.34</v>
      </c>
      <c r="G16" s="6"/>
      <c r="H16" s="6"/>
      <c r="I16" s="6"/>
    </row>
    <row r="17" spans="1:9" ht="13.5">
      <c r="A17" s="4">
        <v>2100501</v>
      </c>
      <c r="B17" s="42">
        <v>30104</v>
      </c>
      <c r="C17" s="42"/>
      <c r="D17" s="43" t="s">
        <v>98</v>
      </c>
      <c r="E17" s="1" t="str">
        <f t="shared" si="0"/>
        <v>0</v>
      </c>
      <c r="F17" s="1" t="s">
        <v>10</v>
      </c>
      <c r="G17" s="6"/>
      <c r="H17" s="6"/>
      <c r="I17" s="6"/>
    </row>
    <row r="18" spans="1:9" ht="13.5">
      <c r="A18" s="4">
        <v>2013201</v>
      </c>
      <c r="B18" s="42">
        <v>30104</v>
      </c>
      <c r="C18" s="42"/>
      <c r="D18" s="43" t="s">
        <v>99</v>
      </c>
      <c r="E18" s="1" t="str">
        <f t="shared" si="0"/>
        <v>0</v>
      </c>
      <c r="F18" s="1" t="s">
        <v>10</v>
      </c>
      <c r="G18" s="6"/>
      <c r="H18" s="6"/>
      <c r="I18" s="6"/>
    </row>
    <row r="19" spans="1:9" ht="13.5">
      <c r="A19" s="4">
        <v>2013201</v>
      </c>
      <c r="B19" s="42">
        <v>30104</v>
      </c>
      <c r="C19" s="42"/>
      <c r="D19" s="43" t="s">
        <v>100</v>
      </c>
      <c r="E19" s="1" t="str">
        <f t="shared" si="0"/>
        <v>0</v>
      </c>
      <c r="F19" s="1" t="s">
        <v>10</v>
      </c>
      <c r="G19" s="6"/>
      <c r="H19" s="6"/>
      <c r="I19" s="6"/>
    </row>
    <row r="20" spans="1:9" ht="13.5">
      <c r="A20" s="4">
        <v>2013201</v>
      </c>
      <c r="B20" s="42">
        <v>30104</v>
      </c>
      <c r="C20" s="42"/>
      <c r="D20" s="43" t="s">
        <v>101</v>
      </c>
      <c r="E20" s="1" t="str">
        <f t="shared" si="0"/>
        <v>0</v>
      </c>
      <c r="F20" s="1" t="s">
        <v>10</v>
      </c>
      <c r="G20" s="6"/>
      <c r="H20" s="6"/>
      <c r="I20" s="6"/>
    </row>
    <row r="21" spans="1:9" ht="13.5">
      <c r="A21" s="4">
        <v>2013201</v>
      </c>
      <c r="B21" s="42">
        <v>30104</v>
      </c>
      <c r="C21" s="42"/>
      <c r="D21" s="43" t="s">
        <v>102</v>
      </c>
      <c r="E21" s="1" t="str">
        <f t="shared" si="0"/>
        <v>0</v>
      </c>
      <c r="F21" s="1" t="s">
        <v>10</v>
      </c>
      <c r="G21" s="6"/>
      <c r="H21" s="6"/>
      <c r="I21" s="6"/>
    </row>
    <row r="22" spans="1:9" ht="13.5">
      <c r="A22" s="4"/>
      <c r="B22" s="42"/>
      <c r="C22" s="42"/>
      <c r="D22" s="43" t="s">
        <v>103</v>
      </c>
      <c r="E22" s="1">
        <f t="shared" si="0"/>
        <v>35.89</v>
      </c>
      <c r="F22" s="1">
        <f>F23+F24</f>
        <v>35.89</v>
      </c>
      <c r="G22" s="6"/>
      <c r="H22" s="6"/>
      <c r="I22" s="6"/>
    </row>
    <row r="23" spans="1:9" ht="13.5">
      <c r="A23" s="4">
        <v>2013201</v>
      </c>
      <c r="B23" s="42">
        <v>30107</v>
      </c>
      <c r="C23" s="42"/>
      <c r="D23" s="43" t="s">
        <v>104</v>
      </c>
      <c r="E23" s="1" t="str">
        <f t="shared" si="0"/>
        <v>0</v>
      </c>
      <c r="F23" s="1" t="s">
        <v>10</v>
      </c>
      <c r="G23" s="6"/>
      <c r="H23" s="6"/>
      <c r="I23" s="6"/>
    </row>
    <row r="24" spans="1:9" ht="13.5">
      <c r="A24" s="4">
        <v>2013201</v>
      </c>
      <c r="B24" s="42">
        <v>30107</v>
      </c>
      <c r="C24" s="42"/>
      <c r="D24" s="43" t="s">
        <v>105</v>
      </c>
      <c r="E24" s="1">
        <f t="shared" si="0"/>
        <v>35.89</v>
      </c>
      <c r="F24" s="1">
        <v>35.89</v>
      </c>
      <c r="G24" s="6"/>
      <c r="H24" s="6"/>
      <c r="I24" s="6"/>
    </row>
    <row r="25" spans="1:9" ht="13.5">
      <c r="A25" s="4">
        <v>2013201</v>
      </c>
      <c r="B25" s="42">
        <v>30199</v>
      </c>
      <c r="C25" s="42"/>
      <c r="D25" s="43" t="s">
        <v>106</v>
      </c>
      <c r="E25" s="1" t="str">
        <f t="shared" si="0"/>
        <v>0</v>
      </c>
      <c r="F25" s="1" t="s">
        <v>10</v>
      </c>
      <c r="G25" s="6"/>
      <c r="H25" s="6"/>
      <c r="I25" s="6"/>
    </row>
    <row r="26" spans="1:9" ht="13.5">
      <c r="A26" s="4">
        <v>2013201</v>
      </c>
      <c r="B26" s="42">
        <v>30199</v>
      </c>
      <c r="C26" s="42"/>
      <c r="D26" s="43" t="s">
        <v>107</v>
      </c>
      <c r="E26" s="1" t="str">
        <f t="shared" si="0"/>
        <v>0</v>
      </c>
      <c r="F26" s="1" t="s">
        <v>10</v>
      </c>
      <c r="G26" s="6"/>
      <c r="H26" s="6"/>
      <c r="I26" s="6"/>
    </row>
    <row r="27" spans="1:9" ht="13.5">
      <c r="A27" s="4">
        <v>2013201</v>
      </c>
      <c r="B27" s="42">
        <v>30199</v>
      </c>
      <c r="C27" s="42"/>
      <c r="D27" s="43" t="s">
        <v>108</v>
      </c>
      <c r="E27" s="1">
        <f t="shared" si="0"/>
        <v>8.2</v>
      </c>
      <c r="F27" s="1">
        <v>8.2</v>
      </c>
      <c r="G27" s="6"/>
      <c r="H27" s="6"/>
      <c r="I27" s="6"/>
    </row>
    <row r="28" spans="1:9" ht="13.5">
      <c r="A28" s="4"/>
      <c r="B28" s="42"/>
      <c r="C28" s="42"/>
      <c r="D28" s="43" t="s">
        <v>109</v>
      </c>
      <c r="E28" s="1">
        <f t="shared" si="0"/>
        <v>146.64</v>
      </c>
      <c r="F28" s="1">
        <f>F29+F30+F31+F32+F33+F34+F35</f>
        <v>146.64</v>
      </c>
      <c r="G28" s="6"/>
      <c r="H28" s="6"/>
      <c r="I28" s="6"/>
    </row>
    <row r="29" spans="1:9" ht="13.5">
      <c r="A29" s="4">
        <v>2013201</v>
      </c>
      <c r="B29" s="42">
        <v>30301</v>
      </c>
      <c r="C29" s="42"/>
      <c r="D29" s="43" t="s">
        <v>110</v>
      </c>
      <c r="E29" s="1" t="str">
        <f t="shared" si="0"/>
        <v>0</v>
      </c>
      <c r="F29" s="1" t="s">
        <v>10</v>
      </c>
      <c r="G29" s="6"/>
      <c r="H29" s="6"/>
      <c r="I29" s="6"/>
    </row>
    <row r="30" spans="1:9" ht="13.5">
      <c r="A30" s="4">
        <v>2013201</v>
      </c>
      <c r="B30" s="42">
        <v>30302</v>
      </c>
      <c r="C30" s="42"/>
      <c r="D30" s="43" t="s">
        <v>111</v>
      </c>
      <c r="E30" s="1">
        <f t="shared" si="0"/>
        <v>61.91</v>
      </c>
      <c r="F30" s="1">
        <v>61.91</v>
      </c>
      <c r="G30" s="6"/>
      <c r="H30" s="6"/>
      <c r="I30" s="6"/>
    </row>
    <row r="31" spans="1:9" ht="13.5">
      <c r="A31" s="4">
        <v>2013201</v>
      </c>
      <c r="B31" s="42">
        <v>30305</v>
      </c>
      <c r="C31" s="42"/>
      <c r="D31" s="43" t="s">
        <v>112</v>
      </c>
      <c r="E31" s="1">
        <f t="shared" si="0"/>
        <v>65.47</v>
      </c>
      <c r="F31" s="1">
        <v>65.47</v>
      </c>
      <c r="G31" s="6"/>
      <c r="H31" s="6"/>
      <c r="I31" s="6"/>
    </row>
    <row r="32" spans="1:9" ht="13.5">
      <c r="A32" s="4">
        <v>2100503</v>
      </c>
      <c r="B32" s="42">
        <v>30307</v>
      </c>
      <c r="C32" s="42"/>
      <c r="D32" s="43" t="s">
        <v>113</v>
      </c>
      <c r="E32" s="1" t="str">
        <f t="shared" si="0"/>
        <v>0</v>
      </c>
      <c r="F32" s="1" t="s">
        <v>10</v>
      </c>
      <c r="G32" s="6"/>
      <c r="H32" s="6"/>
      <c r="I32" s="6"/>
    </row>
    <row r="33" spans="1:9" ht="13.5">
      <c r="A33" s="4">
        <v>2013201</v>
      </c>
      <c r="B33" s="42">
        <v>30309</v>
      </c>
      <c r="C33" s="42"/>
      <c r="D33" s="43" t="s">
        <v>114</v>
      </c>
      <c r="E33" s="1" t="str">
        <f t="shared" si="0"/>
        <v>0</v>
      </c>
      <c r="F33" s="1" t="s">
        <v>10</v>
      </c>
      <c r="G33" s="6"/>
      <c r="H33" s="6"/>
      <c r="I33" s="6"/>
    </row>
    <row r="34" spans="1:9" ht="13.5">
      <c r="A34" s="4">
        <v>2210201</v>
      </c>
      <c r="B34" s="42">
        <v>30311</v>
      </c>
      <c r="C34" s="42"/>
      <c r="D34" s="43" t="s">
        <v>115</v>
      </c>
      <c r="E34" s="1">
        <f t="shared" si="0"/>
        <v>19.26</v>
      </c>
      <c r="F34" s="1">
        <v>19.26</v>
      </c>
      <c r="G34" s="6"/>
      <c r="H34" s="6"/>
      <c r="I34" s="6"/>
    </row>
    <row r="35" spans="1:9" ht="13.5">
      <c r="A35" s="4">
        <v>2013201</v>
      </c>
      <c r="B35" s="42">
        <v>30399</v>
      </c>
      <c r="C35" s="42"/>
      <c r="D35" s="43" t="s">
        <v>116</v>
      </c>
      <c r="E35" s="1" t="str">
        <f t="shared" si="0"/>
        <v>0</v>
      </c>
      <c r="F35" s="1" t="s">
        <v>10</v>
      </c>
      <c r="G35" s="6"/>
      <c r="H35" s="6"/>
      <c r="I35" s="6"/>
    </row>
    <row r="36" spans="1:9" ht="13.5">
      <c r="A36" s="39"/>
      <c r="B36" s="40"/>
      <c r="C36" s="3">
        <v>2</v>
      </c>
      <c r="D36" s="3" t="s">
        <v>27</v>
      </c>
      <c r="E36" s="1">
        <f t="shared" si="0"/>
        <v>80.54999999999998</v>
      </c>
      <c r="F36" s="1">
        <f>F37+F58+F59+F60+F61+F66</f>
        <v>80.54999999999998</v>
      </c>
      <c r="G36" s="1" t="s">
        <v>10</v>
      </c>
      <c r="H36" s="41">
        <v>0</v>
      </c>
      <c r="I36" s="41">
        <v>0</v>
      </c>
    </row>
    <row r="37" spans="1:9" ht="13.5">
      <c r="A37" s="4"/>
      <c r="B37" s="42"/>
      <c r="C37" s="42"/>
      <c r="D37" s="43" t="s">
        <v>117</v>
      </c>
      <c r="E37" s="1">
        <f t="shared" si="0"/>
        <v>43.489999999999995</v>
      </c>
      <c r="F37" s="1">
        <f>F38+F41+F42+F43+F44+F47+F50+F51+F52+F55+F56+F57</f>
        <v>43.489999999999995</v>
      </c>
      <c r="G37" s="6"/>
      <c r="H37" s="6"/>
      <c r="I37" s="6"/>
    </row>
    <row r="38" spans="1:9" ht="13.5">
      <c r="A38" s="4"/>
      <c r="B38" s="42"/>
      <c r="C38" s="42"/>
      <c r="D38" s="43" t="s">
        <v>118</v>
      </c>
      <c r="E38" s="1">
        <f t="shared" si="0"/>
        <v>26.81</v>
      </c>
      <c r="F38" s="1">
        <f>F39+F40</f>
        <v>26.81</v>
      </c>
      <c r="G38" s="6"/>
      <c r="H38" s="6"/>
      <c r="I38" s="6"/>
    </row>
    <row r="39" spans="1:9" ht="13.5">
      <c r="A39" s="4">
        <v>2013201</v>
      </c>
      <c r="B39" s="42">
        <v>30201</v>
      </c>
      <c r="C39" s="42"/>
      <c r="D39" s="43" t="s">
        <v>119</v>
      </c>
      <c r="E39" s="1">
        <f t="shared" si="0"/>
        <v>26.81</v>
      </c>
      <c r="F39" s="1">
        <v>26.81</v>
      </c>
      <c r="G39" s="6"/>
      <c r="H39" s="6"/>
      <c r="I39" s="6"/>
    </row>
    <row r="40" spans="1:9" ht="13.5">
      <c r="A40" s="4">
        <v>2013201</v>
      </c>
      <c r="B40" s="42">
        <v>30201</v>
      </c>
      <c r="C40" s="42"/>
      <c r="D40" s="43" t="s">
        <v>120</v>
      </c>
      <c r="E40" s="1" t="str">
        <f t="shared" si="0"/>
        <v>0</v>
      </c>
      <c r="F40" s="1" t="s">
        <v>10</v>
      </c>
      <c r="G40" s="6"/>
      <c r="H40" s="6"/>
      <c r="I40" s="6"/>
    </row>
    <row r="41" spans="1:9" ht="13.5">
      <c r="A41" s="4">
        <v>2013201</v>
      </c>
      <c r="B41" s="42">
        <v>30202</v>
      </c>
      <c r="C41" s="42"/>
      <c r="D41" s="43" t="s">
        <v>121</v>
      </c>
      <c r="E41" s="1" t="str">
        <f t="shared" si="0"/>
        <v>0</v>
      </c>
      <c r="F41" s="1" t="s">
        <v>10</v>
      </c>
      <c r="G41" s="6"/>
      <c r="H41" s="6"/>
      <c r="I41" s="6"/>
    </row>
    <row r="42" spans="1:9" ht="13.5">
      <c r="A42" s="4">
        <v>2013201</v>
      </c>
      <c r="B42" s="42">
        <v>30205</v>
      </c>
      <c r="C42" s="42"/>
      <c r="D42" s="43" t="s">
        <v>122</v>
      </c>
      <c r="E42" s="1" t="str">
        <f t="shared" si="0"/>
        <v>0</v>
      </c>
      <c r="F42" s="1" t="s">
        <v>10</v>
      </c>
      <c r="G42" s="6"/>
      <c r="H42" s="6"/>
      <c r="I42" s="6"/>
    </row>
    <row r="43" spans="1:9" ht="13.5">
      <c r="A43" s="4">
        <v>2013201</v>
      </c>
      <c r="B43" s="42">
        <v>30206</v>
      </c>
      <c r="C43" s="42"/>
      <c r="D43" s="43" t="s">
        <v>123</v>
      </c>
      <c r="E43" s="1">
        <f t="shared" si="0"/>
        <v>5</v>
      </c>
      <c r="F43" s="1">
        <v>5</v>
      </c>
      <c r="G43" s="6"/>
      <c r="H43" s="6"/>
      <c r="I43" s="6"/>
    </row>
    <row r="44" spans="1:9" ht="13.5">
      <c r="A44" s="4"/>
      <c r="B44" s="42"/>
      <c r="C44" s="42"/>
      <c r="D44" s="43" t="s">
        <v>124</v>
      </c>
      <c r="E44" s="1">
        <f t="shared" si="0"/>
        <v>1.6</v>
      </c>
      <c r="F44" s="1">
        <f>F45+F46</f>
        <v>1.6</v>
      </c>
      <c r="G44" s="6"/>
      <c r="H44" s="6"/>
      <c r="I44" s="6"/>
    </row>
    <row r="45" spans="1:9" ht="13.5">
      <c r="A45" s="4">
        <v>2013201</v>
      </c>
      <c r="B45" s="42">
        <v>30207</v>
      </c>
      <c r="C45" s="42"/>
      <c r="D45" s="43" t="s">
        <v>125</v>
      </c>
      <c r="E45" s="1" t="str">
        <f t="shared" si="0"/>
        <v>0</v>
      </c>
      <c r="F45" s="1" t="s">
        <v>10</v>
      </c>
      <c r="G45" s="6"/>
      <c r="H45" s="6"/>
      <c r="I45" s="6"/>
    </row>
    <row r="46" spans="1:9" ht="13.5">
      <c r="A46" s="4">
        <v>2013201</v>
      </c>
      <c r="B46" s="42">
        <v>30207</v>
      </c>
      <c r="C46" s="42"/>
      <c r="D46" s="43" t="s">
        <v>126</v>
      </c>
      <c r="E46" s="1">
        <f t="shared" si="0"/>
        <v>1.6</v>
      </c>
      <c r="F46" s="1">
        <v>1.6</v>
      </c>
      <c r="G46" s="6"/>
      <c r="H46" s="6"/>
      <c r="I46" s="6"/>
    </row>
    <row r="47" spans="1:9" ht="13.5">
      <c r="A47" s="4"/>
      <c r="B47" s="42"/>
      <c r="C47" s="42"/>
      <c r="D47" s="43" t="s">
        <v>127</v>
      </c>
      <c r="E47" s="1">
        <f t="shared" si="0"/>
        <v>7</v>
      </c>
      <c r="F47" s="1">
        <f>F48+F49</f>
        <v>7</v>
      </c>
      <c r="G47" s="6"/>
      <c r="H47" s="6"/>
      <c r="I47" s="6"/>
    </row>
    <row r="48" spans="1:9" ht="13.5">
      <c r="A48" s="4">
        <v>2013201</v>
      </c>
      <c r="B48" s="42">
        <v>30208</v>
      </c>
      <c r="C48" s="42"/>
      <c r="D48" s="43" t="s">
        <v>128</v>
      </c>
      <c r="E48" s="1">
        <f t="shared" si="0"/>
        <v>7</v>
      </c>
      <c r="F48" s="1">
        <v>7</v>
      </c>
      <c r="G48" s="6"/>
      <c r="H48" s="6"/>
      <c r="I48" s="6"/>
    </row>
    <row r="49" spans="1:9" ht="13.5">
      <c r="A49" s="4">
        <v>2013201</v>
      </c>
      <c r="B49" s="42">
        <v>30208</v>
      </c>
      <c r="C49" s="42"/>
      <c r="D49" s="43" t="s">
        <v>129</v>
      </c>
      <c r="E49" s="1" t="str">
        <f t="shared" si="0"/>
        <v>0</v>
      </c>
      <c r="F49" s="1" t="s">
        <v>10</v>
      </c>
      <c r="G49" s="6"/>
      <c r="H49" s="6"/>
      <c r="I49" s="6"/>
    </row>
    <row r="50" spans="1:9" ht="13.5">
      <c r="A50" s="4">
        <v>2013201</v>
      </c>
      <c r="B50" s="42">
        <v>30209</v>
      </c>
      <c r="C50" s="42"/>
      <c r="D50" s="43" t="s">
        <v>130</v>
      </c>
      <c r="E50" s="1" t="str">
        <f t="shared" si="0"/>
        <v>0</v>
      </c>
      <c r="F50" s="1" t="s">
        <v>10</v>
      </c>
      <c r="G50" s="6"/>
      <c r="H50" s="6"/>
      <c r="I50" s="6"/>
    </row>
    <row r="51" spans="1:9" ht="13.5">
      <c r="A51" s="4">
        <v>2013201</v>
      </c>
      <c r="B51" s="42">
        <v>30211</v>
      </c>
      <c r="C51" s="42"/>
      <c r="D51" s="43" t="s">
        <v>131</v>
      </c>
      <c r="E51" s="1">
        <f t="shared" si="0"/>
        <v>2.08</v>
      </c>
      <c r="F51" s="1">
        <v>2.08</v>
      </c>
      <c r="G51" s="6"/>
      <c r="H51" s="6"/>
      <c r="I51" s="6"/>
    </row>
    <row r="52" spans="1:9" ht="13.5">
      <c r="A52" s="4"/>
      <c r="B52" s="42"/>
      <c r="C52" s="42"/>
      <c r="D52" s="43" t="s">
        <v>132</v>
      </c>
      <c r="E52" s="1" t="str">
        <f t="shared" si="0"/>
        <v>0</v>
      </c>
      <c r="F52" s="1" t="s">
        <v>10</v>
      </c>
      <c r="G52" s="6"/>
      <c r="H52" s="6"/>
      <c r="I52" s="6"/>
    </row>
    <row r="53" spans="1:9" ht="13.5">
      <c r="A53" s="4">
        <v>2013201</v>
      </c>
      <c r="B53" s="42">
        <v>30213</v>
      </c>
      <c r="C53" s="42"/>
      <c r="D53" s="43" t="s">
        <v>133</v>
      </c>
      <c r="E53" s="1" t="str">
        <f t="shared" si="0"/>
        <v>0</v>
      </c>
      <c r="F53" s="1" t="s">
        <v>10</v>
      </c>
      <c r="G53" s="6"/>
      <c r="H53" s="6"/>
      <c r="I53" s="6"/>
    </row>
    <row r="54" spans="1:9" ht="13.5">
      <c r="A54" s="4">
        <v>2013201</v>
      </c>
      <c r="B54" s="42">
        <v>30213</v>
      </c>
      <c r="C54" s="42"/>
      <c r="D54" s="43" t="s">
        <v>134</v>
      </c>
      <c r="E54" s="1" t="str">
        <f t="shared" si="0"/>
        <v>0</v>
      </c>
      <c r="F54" s="1" t="s">
        <v>10</v>
      </c>
      <c r="G54" s="6"/>
      <c r="H54" s="6"/>
      <c r="I54" s="6"/>
    </row>
    <row r="55" spans="1:9" ht="13.5">
      <c r="A55" s="4">
        <v>2013201</v>
      </c>
      <c r="B55" s="42">
        <v>30215</v>
      </c>
      <c r="C55" s="42"/>
      <c r="D55" s="43" t="s">
        <v>135</v>
      </c>
      <c r="E55" s="1">
        <f t="shared" si="0"/>
        <v>1</v>
      </c>
      <c r="F55" s="1">
        <v>1</v>
      </c>
      <c r="G55" s="6"/>
      <c r="H55" s="6"/>
      <c r="I55" s="6"/>
    </row>
    <row r="56" spans="1:9" ht="13.5">
      <c r="A56" s="4">
        <v>2013201</v>
      </c>
      <c r="B56" s="42">
        <v>30216</v>
      </c>
      <c r="C56" s="42"/>
      <c r="D56" s="43" t="s">
        <v>136</v>
      </c>
      <c r="E56" s="1" t="str">
        <f t="shared" si="0"/>
        <v>0</v>
      </c>
      <c r="F56" s="1" t="s">
        <v>10</v>
      </c>
      <c r="G56" s="6"/>
      <c r="H56" s="6"/>
      <c r="I56" s="6"/>
    </row>
    <row r="57" spans="1:9" ht="13.5">
      <c r="A57" s="4">
        <v>2013201</v>
      </c>
      <c r="B57" s="42">
        <v>30229</v>
      </c>
      <c r="C57" s="42"/>
      <c r="D57" s="43" t="s">
        <v>137</v>
      </c>
      <c r="E57" s="1" t="str">
        <f t="shared" si="0"/>
        <v>0</v>
      </c>
      <c r="F57" s="1" t="s">
        <v>10</v>
      </c>
      <c r="G57" s="6"/>
      <c r="H57" s="6"/>
      <c r="I57" s="6"/>
    </row>
    <row r="58" spans="1:9" ht="13.5">
      <c r="A58" s="4">
        <v>2013201</v>
      </c>
      <c r="B58" s="42">
        <v>30217</v>
      </c>
      <c r="C58" s="42"/>
      <c r="D58" s="43" t="s">
        <v>138</v>
      </c>
      <c r="E58" s="1">
        <f t="shared" si="0"/>
        <v>27.24</v>
      </c>
      <c r="F58" s="1">
        <v>27.24</v>
      </c>
      <c r="G58" s="6"/>
      <c r="H58" s="6"/>
      <c r="I58" s="6"/>
    </row>
    <row r="59" spans="1:9" ht="13.5">
      <c r="A59" s="4">
        <v>2013201</v>
      </c>
      <c r="B59" s="42">
        <v>30231</v>
      </c>
      <c r="C59" s="42"/>
      <c r="D59" s="43" t="s">
        <v>139</v>
      </c>
      <c r="E59" s="1" t="str">
        <f t="shared" si="0"/>
        <v>9.82</v>
      </c>
      <c r="F59" s="1" t="s">
        <v>140</v>
      </c>
      <c r="G59" s="6"/>
      <c r="H59" s="6"/>
      <c r="I59" s="6"/>
    </row>
    <row r="60" spans="1:9" ht="13.5">
      <c r="A60" s="4">
        <v>2013201</v>
      </c>
      <c r="B60" s="42">
        <v>30228</v>
      </c>
      <c r="C60" s="42"/>
      <c r="D60" s="43" t="s">
        <v>141</v>
      </c>
      <c r="E60" s="1" t="str">
        <f t="shared" si="0"/>
        <v>0</v>
      </c>
      <c r="F60" s="1" t="s">
        <v>10</v>
      </c>
      <c r="G60" s="6"/>
      <c r="H60" s="6"/>
      <c r="I60" s="6"/>
    </row>
    <row r="61" spans="1:9" ht="13.5">
      <c r="A61" s="4"/>
      <c r="B61" s="42"/>
      <c r="C61" s="42"/>
      <c r="D61" s="43" t="s">
        <v>142</v>
      </c>
      <c r="E61" s="1" t="str">
        <f t="shared" si="0"/>
        <v>0</v>
      </c>
      <c r="F61" s="1" t="s">
        <v>10</v>
      </c>
      <c r="G61" s="6"/>
      <c r="H61" s="6"/>
      <c r="I61" s="6"/>
    </row>
    <row r="62" spans="1:9" ht="13.5">
      <c r="A62" s="4">
        <v>2013201</v>
      </c>
      <c r="B62" s="42">
        <v>30299</v>
      </c>
      <c r="C62" s="42"/>
      <c r="D62" s="43" t="s">
        <v>143</v>
      </c>
      <c r="E62" s="1" t="str">
        <f t="shared" si="0"/>
        <v>0</v>
      </c>
      <c r="F62" s="1" t="s">
        <v>10</v>
      </c>
      <c r="G62" s="6"/>
      <c r="H62" s="6"/>
      <c r="I62" s="6"/>
    </row>
    <row r="63" spans="1:9" ht="13.5">
      <c r="A63" s="4">
        <v>2013201</v>
      </c>
      <c r="B63" s="42">
        <v>30299</v>
      </c>
      <c r="C63" s="42"/>
      <c r="D63" s="43" t="s">
        <v>144</v>
      </c>
      <c r="E63" s="1" t="str">
        <f t="shared" si="0"/>
        <v>0</v>
      </c>
      <c r="F63" s="1" t="s">
        <v>10</v>
      </c>
      <c r="G63" s="6"/>
      <c r="H63" s="6"/>
      <c r="I63" s="6"/>
    </row>
    <row r="64" spans="1:9" ht="13.5">
      <c r="A64" s="4">
        <v>2013201</v>
      </c>
      <c r="B64" s="42">
        <v>30299</v>
      </c>
      <c r="C64" s="42"/>
      <c r="D64" s="43" t="s">
        <v>145</v>
      </c>
      <c r="E64" s="1" t="str">
        <f t="shared" si="0"/>
        <v>0</v>
      </c>
      <c r="F64" s="1" t="s">
        <v>10</v>
      </c>
      <c r="G64" s="6"/>
      <c r="H64" s="6"/>
      <c r="I64" s="6"/>
    </row>
    <row r="65" spans="1:9" ht="13.5">
      <c r="A65" s="4">
        <v>2013201</v>
      </c>
      <c r="B65" s="42">
        <v>30299</v>
      </c>
      <c r="C65" s="42"/>
      <c r="D65" s="43" t="s">
        <v>146</v>
      </c>
      <c r="E65" s="1" t="str">
        <f t="shared" si="0"/>
        <v>0</v>
      </c>
      <c r="F65" s="1" t="s">
        <v>10</v>
      </c>
      <c r="G65" s="6"/>
      <c r="H65" s="6"/>
      <c r="I65" s="6"/>
    </row>
    <row r="66" spans="1:9" ht="13.5">
      <c r="A66" s="4">
        <v>2013201</v>
      </c>
      <c r="B66" s="42">
        <v>30299</v>
      </c>
      <c r="C66" s="42"/>
      <c r="D66" s="43" t="s">
        <v>147</v>
      </c>
      <c r="E66" s="1" t="str">
        <f t="shared" si="0"/>
        <v>0</v>
      </c>
      <c r="F66" s="1" t="s">
        <v>10</v>
      </c>
      <c r="G66" s="6"/>
      <c r="H66" s="6"/>
      <c r="I66" s="6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097222222222223" right="0.7097222222222223" top="0.75" bottom="0.75" header="0.30972222222222223" footer="0.30972222222222223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showZeros="0" workbookViewId="0" topLeftCell="A3">
      <selection activeCell="P16" sqref="P16"/>
    </sheetView>
  </sheetViews>
  <sheetFormatPr defaultColWidth="9.00390625" defaultRowHeight="13.5"/>
  <cols>
    <col min="1" max="1" width="11.375" style="24" bestFit="1" customWidth="1"/>
    <col min="2" max="2" width="7.625" style="23" customWidth="1"/>
    <col min="3" max="3" width="6.75390625" style="23" bestFit="1" customWidth="1"/>
    <col min="4" max="5" width="5.875" style="23" customWidth="1"/>
    <col min="6" max="6" width="6.75390625" style="23" bestFit="1" customWidth="1"/>
    <col min="7" max="7" width="5.875" style="23" customWidth="1"/>
    <col min="8" max="9" width="8.50390625" style="25" bestFit="1" customWidth="1"/>
    <col min="10" max="12" width="6.50390625" style="25" bestFit="1" customWidth="1"/>
    <col min="13" max="13" width="5.25390625" style="25" customWidth="1"/>
    <col min="14" max="254" width="9.00390625" style="25" customWidth="1"/>
    <col min="255" max="255" width="11.375" style="25" bestFit="1" customWidth="1"/>
    <col min="256" max="16384" width="7.625" style="25" customWidth="1"/>
  </cols>
  <sheetData>
    <row r="1" ht="20.25" customHeight="1">
      <c r="A1" s="26"/>
    </row>
    <row r="2" spans="1:12" ht="31.5">
      <c r="A2" s="69" t="s">
        <v>148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21" customFormat="1" ht="25.5" customHeight="1">
      <c r="A3" s="71" t="s">
        <v>149</v>
      </c>
      <c r="B3" s="71"/>
      <c r="C3" s="27"/>
      <c r="D3" s="27"/>
      <c r="E3" s="27"/>
      <c r="F3" s="27"/>
      <c r="G3" s="27"/>
      <c r="H3" s="28"/>
      <c r="I3" s="28"/>
      <c r="J3" s="28"/>
      <c r="K3" s="28"/>
      <c r="L3" s="36"/>
    </row>
    <row r="4" spans="1:12" s="21" customFormat="1" ht="25.5" customHeight="1">
      <c r="A4" s="29" t="s">
        <v>35</v>
      </c>
      <c r="B4" s="30"/>
      <c r="C4" s="30"/>
      <c r="D4" s="30"/>
      <c r="E4" s="30"/>
      <c r="F4" s="27"/>
      <c r="G4" s="27"/>
      <c r="H4" s="28"/>
      <c r="I4" s="28"/>
      <c r="J4" s="28"/>
      <c r="K4" s="72" t="s">
        <v>2</v>
      </c>
      <c r="L4" s="72"/>
    </row>
    <row r="5" spans="1:12" s="21" customFormat="1" ht="21" customHeight="1">
      <c r="A5" s="68" t="s">
        <v>150</v>
      </c>
      <c r="B5" s="66" t="s">
        <v>151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21" customFormat="1" ht="21" customHeight="1">
      <c r="A6" s="68"/>
      <c r="B6" s="68" t="s">
        <v>77</v>
      </c>
      <c r="C6" s="66" t="s">
        <v>152</v>
      </c>
      <c r="D6" s="66"/>
      <c r="E6" s="66"/>
      <c r="F6" s="66"/>
      <c r="G6" s="66"/>
      <c r="H6" s="66" t="s">
        <v>153</v>
      </c>
      <c r="I6" s="66"/>
      <c r="J6" s="66"/>
      <c r="K6" s="66"/>
      <c r="L6" s="66"/>
    </row>
    <row r="7" spans="1:12" s="21" customFormat="1" ht="91.5" customHeight="1">
      <c r="A7" s="68"/>
      <c r="B7" s="68"/>
      <c r="C7" s="32" t="s">
        <v>40</v>
      </c>
      <c r="D7" s="32" t="s">
        <v>154</v>
      </c>
      <c r="E7" s="32" t="s">
        <v>155</v>
      </c>
      <c r="F7" s="32" t="s">
        <v>156</v>
      </c>
      <c r="G7" s="32" t="s">
        <v>157</v>
      </c>
      <c r="H7" s="32" t="s">
        <v>77</v>
      </c>
      <c r="I7" s="32" t="s">
        <v>158</v>
      </c>
      <c r="J7" s="32" t="s">
        <v>159</v>
      </c>
      <c r="K7" s="32" t="s">
        <v>160</v>
      </c>
      <c r="L7" s="32" t="s">
        <v>161</v>
      </c>
    </row>
    <row r="8" spans="1:13" s="22" customFormat="1" ht="22.5" customHeight="1">
      <c r="A8" s="31" t="s">
        <v>162</v>
      </c>
      <c r="B8" s="33">
        <f aca="true" t="shared" si="0" ref="B8:G8">B9+B10+B11+B12</f>
        <v>37.06</v>
      </c>
      <c r="C8" s="33">
        <f t="shared" si="0"/>
        <v>37.06</v>
      </c>
      <c r="D8" s="33" t="s">
        <v>10</v>
      </c>
      <c r="E8" s="33" t="s">
        <v>10</v>
      </c>
      <c r="F8" s="33">
        <f t="shared" si="0"/>
        <v>9.82</v>
      </c>
      <c r="G8" s="33">
        <f t="shared" si="0"/>
        <v>27.24</v>
      </c>
      <c r="H8" s="33" t="s">
        <v>163</v>
      </c>
      <c r="I8" s="33" t="s">
        <v>163</v>
      </c>
      <c r="J8" s="33" t="s">
        <v>10</v>
      </c>
      <c r="K8" s="33" t="s">
        <v>10</v>
      </c>
      <c r="L8" s="33" t="s">
        <v>10</v>
      </c>
      <c r="M8" s="37"/>
    </row>
    <row r="9" spans="1:13" ht="22.5" customHeight="1">
      <c r="A9" s="34" t="s">
        <v>27</v>
      </c>
      <c r="B9" s="33">
        <f>C9</f>
        <v>37.06</v>
      </c>
      <c r="C9" s="33">
        <f>D9+E9+F9+G9</f>
        <v>37.06</v>
      </c>
      <c r="D9" s="33" t="s">
        <v>10</v>
      </c>
      <c r="E9" s="33" t="s">
        <v>10</v>
      </c>
      <c r="F9" s="35">
        <v>9.82</v>
      </c>
      <c r="G9" s="35">
        <v>27.24</v>
      </c>
      <c r="H9" s="33" t="s">
        <v>163</v>
      </c>
      <c r="I9" s="33" t="s">
        <v>163</v>
      </c>
      <c r="J9" s="33" t="s">
        <v>10</v>
      </c>
      <c r="K9" s="33" t="s">
        <v>10</v>
      </c>
      <c r="L9" s="33" t="s">
        <v>10</v>
      </c>
      <c r="M9" s="23"/>
    </row>
    <row r="10" spans="1:13" ht="22.5" customHeight="1">
      <c r="A10" s="34" t="s">
        <v>28</v>
      </c>
      <c r="B10" s="33" t="s">
        <v>10</v>
      </c>
      <c r="C10" s="33" t="s">
        <v>10</v>
      </c>
      <c r="D10" s="35" t="s">
        <v>10</v>
      </c>
      <c r="E10" s="35" t="s">
        <v>10</v>
      </c>
      <c r="F10" s="35" t="s">
        <v>10</v>
      </c>
      <c r="G10" s="35" t="s">
        <v>10</v>
      </c>
      <c r="H10" s="33" t="s">
        <v>10</v>
      </c>
      <c r="I10" s="35" t="s">
        <v>10</v>
      </c>
      <c r="J10" s="35" t="s">
        <v>10</v>
      </c>
      <c r="K10" s="35" t="s">
        <v>10</v>
      </c>
      <c r="L10" s="35" t="s">
        <v>10</v>
      </c>
      <c r="M10" s="23"/>
    </row>
    <row r="11" spans="1:13" ht="22.5" customHeight="1">
      <c r="A11" s="34" t="s">
        <v>164</v>
      </c>
      <c r="B11" s="33" t="s">
        <v>10</v>
      </c>
      <c r="C11" s="33" t="s">
        <v>10</v>
      </c>
      <c r="D11" s="35" t="s">
        <v>10</v>
      </c>
      <c r="E11" s="35" t="s">
        <v>10</v>
      </c>
      <c r="F11" s="35" t="s">
        <v>10</v>
      </c>
      <c r="G11" s="35" t="s">
        <v>10</v>
      </c>
      <c r="H11" s="33" t="s">
        <v>10</v>
      </c>
      <c r="I11" s="35" t="s">
        <v>10</v>
      </c>
      <c r="J11" s="35" t="s">
        <v>10</v>
      </c>
      <c r="K11" s="35" t="s">
        <v>10</v>
      </c>
      <c r="L11" s="35" t="s">
        <v>10</v>
      </c>
      <c r="M11" s="23"/>
    </row>
    <row r="12" spans="1:13" ht="22.5" customHeight="1">
      <c r="A12" s="34" t="s">
        <v>32</v>
      </c>
      <c r="B12" s="33" t="s">
        <v>10</v>
      </c>
      <c r="C12" s="33" t="s">
        <v>10</v>
      </c>
      <c r="D12" s="35" t="s">
        <v>10</v>
      </c>
      <c r="E12" s="35" t="s">
        <v>10</v>
      </c>
      <c r="F12" s="35" t="s">
        <v>10</v>
      </c>
      <c r="G12" s="35" t="s">
        <v>10</v>
      </c>
      <c r="H12" s="33" t="s">
        <v>10</v>
      </c>
      <c r="I12" s="35" t="s">
        <v>10</v>
      </c>
      <c r="J12" s="35" t="s">
        <v>10</v>
      </c>
      <c r="K12" s="35" t="s">
        <v>10</v>
      </c>
      <c r="L12" s="35" t="s">
        <v>10</v>
      </c>
      <c r="M12" s="23"/>
    </row>
    <row r="13" spans="1:12" s="23" customFormat="1" ht="19.5" customHeight="1">
      <c r="A13" s="67" t="s">
        <v>189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s="23" customFormat="1" ht="15.75" customHeight="1">
      <c r="A14" s="24"/>
      <c r="H14" s="25"/>
      <c r="I14" s="25"/>
      <c r="J14" s="25"/>
      <c r="K14" s="25"/>
      <c r="L14" s="25"/>
    </row>
    <row r="15" spans="1:12" s="23" customFormat="1" ht="15.75" customHeight="1">
      <c r="A15" s="24"/>
      <c r="H15" s="25"/>
      <c r="I15" s="25"/>
      <c r="J15" s="25"/>
      <c r="K15" s="25"/>
      <c r="L15" s="25"/>
    </row>
    <row r="16" spans="1:12" s="23" customFormat="1" ht="15.75" customHeight="1">
      <c r="A16" s="24"/>
      <c r="H16" s="25"/>
      <c r="I16" s="25"/>
      <c r="J16" s="25"/>
      <c r="K16" s="25"/>
      <c r="L16" s="25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K4:L4"/>
    <mergeCell ref="B5:L5"/>
    <mergeCell ref="C6:G6"/>
    <mergeCell ref="H6:L6"/>
    <mergeCell ref="A13:L13"/>
    <mergeCell ref="A5:A7"/>
    <mergeCell ref="B6:B7"/>
  </mergeCells>
  <printOptions/>
  <pageMargins left="0.45" right="0.42986111111111114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H7" sqref="H7"/>
    </sheetView>
  </sheetViews>
  <sheetFormatPr defaultColWidth="9.00390625" defaultRowHeight="13.5"/>
  <cols>
    <col min="1" max="1" width="10.875" style="14" customWidth="1"/>
    <col min="2" max="2" width="25.75390625" style="14" customWidth="1"/>
    <col min="3" max="5" width="14.375" style="14" customWidth="1"/>
    <col min="6" max="16384" width="9.00390625" style="14" customWidth="1"/>
  </cols>
  <sheetData>
    <row r="1" spans="1:5" ht="27" customHeight="1">
      <c r="A1" s="73" t="s">
        <v>165</v>
      </c>
      <c r="B1" s="73"/>
      <c r="C1" s="73"/>
      <c r="D1" s="73"/>
      <c r="E1" s="73"/>
    </row>
    <row r="2" spans="1:5" ht="15" customHeight="1">
      <c r="A2" s="14" t="s">
        <v>166</v>
      </c>
      <c r="B2" s="15" t="s">
        <v>167</v>
      </c>
      <c r="C2" s="15"/>
      <c r="D2" s="15"/>
      <c r="E2" s="16" t="s">
        <v>2</v>
      </c>
    </row>
    <row r="3" spans="1:5" ht="27" customHeight="1">
      <c r="A3" s="55" t="s">
        <v>36</v>
      </c>
      <c r="B3" s="55"/>
      <c r="C3" s="55" t="s">
        <v>37</v>
      </c>
      <c r="D3" s="55"/>
      <c r="E3" s="55"/>
    </row>
    <row r="4" spans="1:5" ht="27" customHeight="1">
      <c r="A4" s="17" t="s">
        <v>38</v>
      </c>
      <c r="B4" s="17" t="s">
        <v>39</v>
      </c>
      <c r="C4" s="17" t="s">
        <v>40</v>
      </c>
      <c r="D4" s="17" t="s">
        <v>41</v>
      </c>
      <c r="E4" s="17" t="s">
        <v>42</v>
      </c>
    </row>
    <row r="5" spans="1:5" ht="27" customHeight="1">
      <c r="A5" s="18"/>
      <c r="B5" s="18"/>
      <c r="C5" s="19"/>
      <c r="D5" s="20"/>
      <c r="E5" s="20"/>
    </row>
    <row r="6" spans="1:5" ht="27" customHeight="1">
      <c r="A6" s="18"/>
      <c r="B6" s="18"/>
      <c r="C6" s="19"/>
      <c r="D6" s="20"/>
      <c r="E6" s="20"/>
    </row>
    <row r="7" spans="1:5" ht="27" customHeight="1">
      <c r="A7" s="18"/>
      <c r="B7" s="18"/>
      <c r="C7" s="19"/>
      <c r="D7" s="20"/>
      <c r="E7" s="20"/>
    </row>
    <row r="8" spans="1:5" ht="27" customHeight="1">
      <c r="A8" s="18"/>
      <c r="B8" s="18"/>
      <c r="C8" s="19"/>
      <c r="D8" s="20"/>
      <c r="E8" s="20"/>
    </row>
    <row r="9" spans="1:5" ht="27" customHeight="1">
      <c r="A9" s="18"/>
      <c r="B9" s="18"/>
      <c r="C9" s="19"/>
      <c r="D9" s="20"/>
      <c r="E9" s="20"/>
    </row>
    <row r="10" spans="1:5" ht="27" customHeight="1">
      <c r="A10" s="18"/>
      <c r="B10" s="18"/>
      <c r="C10" s="19"/>
      <c r="D10" s="20"/>
      <c r="E10" s="20"/>
    </row>
    <row r="11" spans="1:5" ht="27" customHeight="1">
      <c r="A11" s="18"/>
      <c r="B11" s="18"/>
      <c r="C11" s="19"/>
      <c r="D11" s="20"/>
      <c r="E11" s="20"/>
    </row>
    <row r="12" spans="1:5" ht="27" customHeight="1">
      <c r="A12" s="18"/>
      <c r="B12" s="18"/>
      <c r="C12" s="19"/>
      <c r="D12" s="20"/>
      <c r="E12" s="20"/>
    </row>
    <row r="13" spans="1:5" ht="27" customHeight="1">
      <c r="A13" s="17"/>
      <c r="B13" s="17" t="s">
        <v>77</v>
      </c>
      <c r="C13" s="20">
        <v>0</v>
      </c>
      <c r="D13" s="20">
        <v>0</v>
      </c>
      <c r="E13" s="20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showZeros="0" workbookViewId="0" topLeftCell="A1">
      <selection activeCell="G24" sqref="G2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74" t="s">
        <v>168</v>
      </c>
      <c r="B1" s="74"/>
      <c r="C1" s="74"/>
      <c r="D1" s="74"/>
    </row>
    <row r="2" spans="1:4" ht="14.25">
      <c r="A2" s="75" t="s">
        <v>35</v>
      </c>
      <c r="B2" s="75"/>
      <c r="C2" s="75"/>
      <c r="D2" s="8" t="s">
        <v>2</v>
      </c>
    </row>
    <row r="3" spans="1:4" ht="13.5">
      <c r="A3" s="9" t="s">
        <v>3</v>
      </c>
      <c r="B3" s="9" t="s">
        <v>4</v>
      </c>
      <c r="C3" s="9" t="s">
        <v>5</v>
      </c>
      <c r="D3" s="9" t="s">
        <v>6</v>
      </c>
    </row>
    <row r="4" spans="1:4" ht="13.5">
      <c r="A4" s="9"/>
      <c r="B4" s="9" t="s">
        <v>7</v>
      </c>
      <c r="C4" s="10">
        <f>C5+C14+C15+C16+C17+C18+C19+C20</f>
        <v>397.89</v>
      </c>
      <c r="D4" s="11"/>
    </row>
    <row r="5" spans="1:4" ht="13.5">
      <c r="A5" s="12">
        <v>8</v>
      </c>
      <c r="B5" s="13" t="s">
        <v>8</v>
      </c>
      <c r="C5" s="10">
        <f>C6+C7+C8+C9+C10+C11+C12+C13</f>
        <v>397.89</v>
      </c>
      <c r="D5" s="13"/>
    </row>
    <row r="6" spans="1:4" ht="13.5">
      <c r="A6" s="12"/>
      <c r="B6" s="13" t="s">
        <v>169</v>
      </c>
      <c r="C6" s="10" t="s">
        <v>10</v>
      </c>
      <c r="D6" s="13"/>
    </row>
    <row r="7" spans="1:4" ht="13.5">
      <c r="A7" s="12"/>
      <c r="B7" s="13" t="s">
        <v>170</v>
      </c>
      <c r="C7" s="10">
        <v>394.89</v>
      </c>
      <c r="D7" s="13"/>
    </row>
    <row r="8" spans="1:4" ht="13.5">
      <c r="A8" s="12"/>
      <c r="B8" s="13" t="s">
        <v>171</v>
      </c>
      <c r="C8" s="10" t="s">
        <v>10</v>
      </c>
      <c r="D8" s="13"/>
    </row>
    <row r="9" spans="1:4" ht="13.5">
      <c r="A9" s="12"/>
      <c r="B9" s="13" t="s">
        <v>172</v>
      </c>
      <c r="C9" s="10" t="s">
        <v>10</v>
      </c>
      <c r="D9" s="13"/>
    </row>
    <row r="10" spans="1:4" ht="13.5">
      <c r="A10" s="12"/>
      <c r="B10" s="13" t="s">
        <v>173</v>
      </c>
      <c r="C10" s="10" t="s">
        <v>10</v>
      </c>
      <c r="D10" s="13"/>
    </row>
    <row r="11" spans="1:4" ht="13.5">
      <c r="A11" s="12"/>
      <c r="B11" s="13" t="s">
        <v>174</v>
      </c>
      <c r="C11" s="10" t="s">
        <v>10</v>
      </c>
      <c r="D11" s="13"/>
    </row>
    <row r="12" spans="1:4" ht="13.5">
      <c r="A12" s="12"/>
      <c r="B12" s="13" t="s">
        <v>175</v>
      </c>
      <c r="C12" s="10" t="s">
        <v>10</v>
      </c>
      <c r="D12" s="13"/>
    </row>
    <row r="13" spans="1:4" ht="13.5">
      <c r="A13" s="12"/>
      <c r="B13" s="13" t="s">
        <v>176</v>
      </c>
      <c r="C13" s="10">
        <v>3</v>
      </c>
      <c r="D13" s="13"/>
    </row>
    <row r="14" spans="1:4" ht="13.5">
      <c r="A14" s="12">
        <v>9</v>
      </c>
      <c r="B14" s="13" t="s">
        <v>18</v>
      </c>
      <c r="C14" s="10" t="s">
        <v>10</v>
      </c>
      <c r="D14" s="13"/>
    </row>
    <row r="15" spans="1:4" ht="13.5">
      <c r="A15" s="12">
        <v>10</v>
      </c>
      <c r="B15" s="13" t="s">
        <v>177</v>
      </c>
      <c r="C15" s="10" t="s">
        <v>10</v>
      </c>
      <c r="D15" s="13"/>
    </row>
    <row r="16" spans="1:4" ht="13.5">
      <c r="A16" s="12">
        <v>11</v>
      </c>
      <c r="B16" s="13" t="s">
        <v>20</v>
      </c>
      <c r="C16" s="10" t="s">
        <v>10</v>
      </c>
      <c r="D16" s="13"/>
    </row>
    <row r="17" spans="1:4" ht="13.5">
      <c r="A17" s="12">
        <v>12</v>
      </c>
      <c r="B17" s="13" t="s">
        <v>21</v>
      </c>
      <c r="C17" s="10" t="s">
        <v>10</v>
      </c>
      <c r="D17" s="13"/>
    </row>
    <row r="18" spans="1:4" ht="13.5">
      <c r="A18" s="12">
        <v>13</v>
      </c>
      <c r="B18" s="13" t="s">
        <v>178</v>
      </c>
      <c r="C18" s="10" t="s">
        <v>10</v>
      </c>
      <c r="D18" s="13"/>
    </row>
    <row r="19" spans="1:4" ht="13.5">
      <c r="A19" s="12">
        <v>14</v>
      </c>
      <c r="B19" s="13" t="s">
        <v>23</v>
      </c>
      <c r="C19" s="10" t="s">
        <v>10</v>
      </c>
      <c r="D19" s="13"/>
    </row>
    <row r="20" spans="1:4" ht="13.5">
      <c r="A20" s="12">
        <v>15</v>
      </c>
      <c r="B20" s="13" t="s">
        <v>24</v>
      </c>
      <c r="C20" s="10" t="s">
        <v>10</v>
      </c>
      <c r="D20" s="13"/>
    </row>
    <row r="21" spans="1:4" ht="13.5">
      <c r="A21" s="9"/>
      <c r="B21" s="9" t="s">
        <v>25</v>
      </c>
      <c r="C21" s="10">
        <f>C22+C23+C24+C25+C26+C27+C28</f>
        <v>397.89</v>
      </c>
      <c r="D21" s="11"/>
    </row>
    <row r="22" spans="1:4" ht="13.5">
      <c r="A22" s="12">
        <v>1</v>
      </c>
      <c r="B22" s="13" t="s">
        <v>26</v>
      </c>
      <c r="C22" s="10">
        <v>317.34</v>
      </c>
      <c r="D22" s="13"/>
    </row>
    <row r="23" spans="1:4" ht="13.5">
      <c r="A23" s="12">
        <v>2</v>
      </c>
      <c r="B23" s="13" t="s">
        <v>27</v>
      </c>
      <c r="C23" s="10">
        <v>80.55</v>
      </c>
      <c r="D23" s="13"/>
    </row>
    <row r="24" spans="1:4" ht="13.5">
      <c r="A24" s="12">
        <v>3</v>
      </c>
      <c r="B24" s="13" t="s">
        <v>28</v>
      </c>
      <c r="C24" s="10" t="s">
        <v>10</v>
      </c>
      <c r="D24" s="13"/>
    </row>
    <row r="25" spans="1:4" ht="13.5">
      <c r="A25" s="12">
        <v>4</v>
      </c>
      <c r="B25" s="13" t="s">
        <v>29</v>
      </c>
      <c r="C25" s="10" t="s">
        <v>10</v>
      </c>
      <c r="D25" s="13"/>
    </row>
    <row r="26" spans="1:4" ht="13.5">
      <c r="A26" s="12">
        <v>5</v>
      </c>
      <c r="B26" s="13" t="s">
        <v>30</v>
      </c>
      <c r="C26" s="10" t="s">
        <v>10</v>
      </c>
      <c r="D26" s="13"/>
    </row>
    <row r="27" spans="1:4" ht="13.5">
      <c r="A27" s="12">
        <v>6</v>
      </c>
      <c r="B27" s="13" t="s">
        <v>31</v>
      </c>
      <c r="C27" s="10" t="s">
        <v>10</v>
      </c>
      <c r="D27" s="13"/>
    </row>
    <row r="28" spans="1:4" ht="13.5">
      <c r="A28" s="12">
        <v>7</v>
      </c>
      <c r="B28" s="13" t="s">
        <v>32</v>
      </c>
      <c r="C28" s="10" t="s">
        <v>10</v>
      </c>
      <c r="D28" s="13"/>
    </row>
    <row r="29" spans="1:4" ht="13.5">
      <c r="A29" s="9"/>
      <c r="B29" s="9" t="s">
        <v>33</v>
      </c>
      <c r="C29" s="10" t="s">
        <v>10</v>
      </c>
      <c r="D29" s="11"/>
    </row>
  </sheetData>
  <sheetProtection/>
  <mergeCells count="2">
    <mergeCell ref="A1:D1"/>
    <mergeCell ref="A2:C2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showZeros="0" workbookViewId="0" topLeftCell="A1">
      <selection activeCell="E12" sqref="E12"/>
    </sheetView>
  </sheetViews>
  <sheetFormatPr defaultColWidth="9.00390625" defaultRowHeight="13.5"/>
  <sheetData>
    <row r="1" spans="1:14" ht="20.25">
      <c r="A1" s="81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4.25">
      <c r="A2" s="57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60" t="s">
        <v>2</v>
      </c>
      <c r="N2" s="61"/>
    </row>
    <row r="3" spans="1:14" ht="13.5">
      <c r="A3" s="65" t="s">
        <v>180</v>
      </c>
      <c r="B3" s="65" t="s">
        <v>181</v>
      </c>
      <c r="C3" s="65" t="s">
        <v>77</v>
      </c>
      <c r="D3" s="62" t="s">
        <v>8</v>
      </c>
      <c r="E3" s="82"/>
      <c r="F3" s="82"/>
      <c r="G3" s="83"/>
      <c r="H3" s="65" t="s">
        <v>18</v>
      </c>
      <c r="I3" s="65" t="s">
        <v>19</v>
      </c>
      <c r="J3" s="65" t="s">
        <v>20</v>
      </c>
      <c r="K3" s="65" t="s">
        <v>21</v>
      </c>
      <c r="L3" s="65" t="s">
        <v>22</v>
      </c>
      <c r="M3" s="65" t="s">
        <v>23</v>
      </c>
      <c r="N3" s="65" t="s">
        <v>24</v>
      </c>
    </row>
    <row r="4" spans="1:14" ht="13.5">
      <c r="A4" s="76"/>
      <c r="B4" s="76"/>
      <c r="C4" s="76"/>
      <c r="D4" s="80" t="s">
        <v>40</v>
      </c>
      <c r="E4" s="77" t="s">
        <v>182</v>
      </c>
      <c r="F4" s="78"/>
      <c r="G4" s="79"/>
      <c r="H4" s="84"/>
      <c r="I4" s="76"/>
      <c r="J4" s="76"/>
      <c r="K4" s="76"/>
      <c r="L4" s="76"/>
      <c r="M4" s="76"/>
      <c r="N4" s="76"/>
    </row>
    <row r="5" spans="1:14" ht="25.5">
      <c r="A5" s="51"/>
      <c r="B5" s="51"/>
      <c r="C5" s="51"/>
      <c r="D5" s="51"/>
      <c r="E5" s="3" t="s">
        <v>183</v>
      </c>
      <c r="F5" s="3" t="s">
        <v>184</v>
      </c>
      <c r="G5" s="3" t="s">
        <v>185</v>
      </c>
      <c r="H5" s="51"/>
      <c r="I5" s="51"/>
      <c r="J5" s="51"/>
      <c r="K5" s="51"/>
      <c r="L5" s="51"/>
      <c r="M5" s="51"/>
      <c r="N5" s="51"/>
    </row>
    <row r="6" spans="1:14" ht="13.5">
      <c r="A6" s="4">
        <v>903</v>
      </c>
      <c r="B6" s="5" t="s">
        <v>167</v>
      </c>
      <c r="C6" s="1">
        <f>D6+H6+I6+J6+K6+L6+M6+N6</f>
        <v>397.89</v>
      </c>
      <c r="D6" s="7">
        <v>397.89</v>
      </c>
      <c r="E6" s="6">
        <v>394.89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</row>
    <row r="7" spans="1:14" ht="13.5">
      <c r="A7" s="2"/>
      <c r="B7" s="3" t="s">
        <v>186</v>
      </c>
      <c r="C7" s="1">
        <f>D7+H7+I7+J7+K7+L7+M7+N7</f>
        <v>397.89</v>
      </c>
      <c r="D7" s="7">
        <v>397.89</v>
      </c>
      <c r="E7" s="6">
        <v>394.89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</row>
  </sheetData>
  <sheetProtection/>
  <mergeCells count="16"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  <mergeCell ref="N3:N5"/>
    <mergeCell ref="E4:G4"/>
    <mergeCell ref="A3:A5"/>
    <mergeCell ref="B3:B5"/>
    <mergeCell ref="C3:C5"/>
    <mergeCell ref="D4:D5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showZeros="0" workbookViewId="0" topLeftCell="A1">
      <selection activeCell="G16" sqref="G16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81" t="s">
        <v>187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4.25">
      <c r="A2" s="57" t="s">
        <v>35</v>
      </c>
      <c r="B2" s="58"/>
      <c r="C2" s="58"/>
      <c r="D2" s="58"/>
      <c r="E2" s="58"/>
      <c r="F2" s="58"/>
      <c r="G2" s="58"/>
      <c r="H2" s="59"/>
      <c r="I2" s="60" t="s">
        <v>2</v>
      </c>
      <c r="J2" s="85"/>
      <c r="K2" s="61"/>
    </row>
    <row r="3" spans="1:11" ht="13.5">
      <c r="A3" s="65" t="s">
        <v>180</v>
      </c>
      <c r="B3" s="65" t="s">
        <v>181</v>
      </c>
      <c r="C3" s="1" t="s">
        <v>77</v>
      </c>
      <c r="D3" s="65" t="s">
        <v>26</v>
      </c>
      <c r="E3" s="65" t="s">
        <v>27</v>
      </c>
      <c r="F3" s="65" t="s">
        <v>28</v>
      </c>
      <c r="G3" s="62" t="s">
        <v>29</v>
      </c>
      <c r="H3" s="64"/>
      <c r="I3" s="65" t="s">
        <v>30</v>
      </c>
      <c r="J3" s="65" t="s">
        <v>31</v>
      </c>
      <c r="K3" s="65" t="s">
        <v>32</v>
      </c>
    </row>
    <row r="4" spans="1:11" ht="25.5">
      <c r="A4" s="51"/>
      <c r="B4" s="51"/>
      <c r="C4" s="1"/>
      <c r="D4" s="51"/>
      <c r="E4" s="51"/>
      <c r="F4" s="51"/>
      <c r="G4" s="3" t="s">
        <v>40</v>
      </c>
      <c r="H4" s="3" t="s">
        <v>188</v>
      </c>
      <c r="I4" s="51"/>
      <c r="J4" s="51"/>
      <c r="K4" s="51"/>
    </row>
    <row r="5" spans="1:11" ht="13.5">
      <c r="A5" s="4">
        <v>903</v>
      </c>
      <c r="B5" s="5" t="s">
        <v>167</v>
      </c>
      <c r="C5" s="1">
        <f>D5+E5+F5+G5+I5+J5+K5</f>
        <v>397.89</v>
      </c>
      <c r="D5" s="6">
        <v>317.34</v>
      </c>
      <c r="E5" s="6">
        <v>80.55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</row>
    <row r="6" spans="1:11" ht="13.5">
      <c r="A6" s="2"/>
      <c r="B6" s="3" t="s">
        <v>186</v>
      </c>
      <c r="C6" s="1">
        <f>D6+E6+F6+G6+I6+J6+K6</f>
        <v>397.89</v>
      </c>
      <c r="D6" s="6">
        <v>317.34</v>
      </c>
      <c r="E6" s="6">
        <v>80.55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</row>
  </sheetData>
  <sheetProtection/>
  <mergeCells count="12"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D3:D4"/>
    <mergeCell ref="E3:E4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2015-11-25T12:06:33Z</cp:lastPrinted>
  <dcterms:created xsi:type="dcterms:W3CDTF">2006-09-16T00:00:00Z</dcterms:created>
  <dcterms:modified xsi:type="dcterms:W3CDTF">2015-11-28T13:39:31Z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